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
  <bookViews>
    <workbookView xWindow="3840" yWindow="0" windowWidth="19320" windowHeight="8440" tabRatio="790" activeTab="0"/>
  </bookViews>
  <sheets>
    <sheet name="Deals2x" sheetId="1" r:id="rId1"/>
    <sheet name="Local Network Managers" sheetId="2" r:id="rId2"/>
    <sheet name="TSS agents 3x" sheetId="3" r:id="rId3"/>
    <sheet name="Sellers 4x" sheetId="4" r:id="rId4"/>
    <sheet name="Transporters 7x" sheetId="5" r:id="rId5"/>
    <sheet name="Buyers 8x" sheetId="6" r:id="rId6"/>
  </sheets>
  <definedNames/>
  <calcPr fullCalcOnLoad="1"/>
</workbook>
</file>

<file path=xl/comments1.xml><?xml version="1.0" encoding="utf-8"?>
<comments xmlns="http://schemas.openxmlformats.org/spreadsheetml/2006/main">
  <authors>
    <author>Ulrich Scheuermeier</author>
  </authors>
  <commentList>
    <comment ref="AD31" authorId="0">
      <text>
        <r>
          <rPr>
            <b/>
            <sz val="9"/>
            <rFont val="Verdana"/>
            <family val="2"/>
          </rPr>
          <t>Ulrich Scheuermeier:</t>
        </r>
        <r>
          <rPr>
            <sz val="9"/>
            <rFont val="Verdana"/>
            <family val="2"/>
          </rPr>
          <t xml:space="preserve">
Paul wrote: 
This deal PN10-216 did not work out because:
1. farmers did not have sufficient volume in their stores, so they needed a long time collect/bulk the maize in the store
2. when availed with the COB, the farmers changed their price and the buyer was not willing to add on to the price he had offered.
The TSS agents involved however, learnt that they need to always a certain the availability of the crop with the farmers in the store before asking for the COB.</t>
        </r>
      </text>
    </comment>
    <comment ref="L9" authorId="0">
      <text>
        <r>
          <rPr>
            <b/>
            <sz val="9"/>
            <rFont val="Verdana"/>
            <family val="2"/>
          </rPr>
          <t xml:space="preserve">Entering a date here means this deal is fully registered. This means it is approved, incl. the use of the requested COB amount. DOCUMENTS:
</t>
        </r>
        <r>
          <rPr>
            <sz val="9"/>
            <rFont val="Verdana"/>
            <family val="2"/>
          </rPr>
          <t>- a signed LPO (if applicable), a copy of which is sent as Email-attachment to PA</t>
        </r>
        <r>
          <rPr>
            <b/>
            <sz val="9"/>
            <rFont val="Verdana"/>
            <family val="2"/>
          </rPr>
          <t xml:space="preserve">
</t>
        </r>
        <r>
          <rPr>
            <sz val="9"/>
            <rFont val="Verdana"/>
            <family val="2"/>
          </rPr>
          <t>- a fully filled out TSS form is on the shelf "TSS active deals"</t>
        </r>
      </text>
    </comment>
    <comment ref="M9" authorId="0">
      <text>
        <r>
          <rPr>
            <b/>
            <sz val="9"/>
            <rFont val="Verdana"/>
            <family val="2"/>
          </rPr>
          <t>At this date the COB will have to be available for paying to farmers</t>
        </r>
      </text>
    </comment>
    <comment ref="N9" authorId="0">
      <text>
        <r>
          <rPr>
            <b/>
            <sz val="9"/>
            <rFont val="Verdana"/>
            <family val="2"/>
          </rPr>
          <t>This is the amount specified in the TSS form</t>
        </r>
      </text>
    </comment>
    <comment ref="O9" authorId="0">
      <text>
        <r>
          <rPr>
            <b/>
            <sz val="9"/>
            <rFont val="Verdana"/>
            <family val="2"/>
          </rPr>
          <t xml:space="preserve">This is the date of transfer of required COB from COB fund to whoever pays out to farmers, or coordinator if not otherwise specified. </t>
        </r>
      </text>
    </comment>
    <comment ref="P9" authorId="0">
      <text>
        <r>
          <rPr>
            <b/>
            <sz val="9"/>
            <rFont val="Verdana"/>
            <family val="2"/>
          </rPr>
          <t xml:space="preserve">Enter here the TSS registration number(s) of the network members who received the COB money from PA. DOCUMENTS:
</t>
        </r>
        <r>
          <rPr>
            <sz val="9"/>
            <rFont val="Verdana"/>
            <family val="2"/>
          </rPr>
          <t>- bank transfer information</t>
        </r>
      </text>
    </comment>
    <comment ref="Q9" authorId="0">
      <text>
        <r>
          <rPr>
            <b/>
            <sz val="9"/>
            <rFont val="Verdana"/>
            <family val="2"/>
          </rPr>
          <t xml:space="preserve">This is the date at which the COB was paid to farmers. DOCUMENTS:
</t>
        </r>
        <r>
          <rPr>
            <sz val="9"/>
            <rFont val="Verdana"/>
            <family val="2"/>
          </rPr>
          <t>- receipt list with signature from each seller is sent to PA</t>
        </r>
      </text>
    </comment>
    <comment ref="R9" authorId="0">
      <text>
        <r>
          <rPr>
            <b/>
            <sz val="9"/>
            <rFont val="Verdana"/>
            <family val="2"/>
          </rPr>
          <t xml:space="preserve">This is the date the produce is delivered to the buyer. DOCUMENTS: 
</t>
        </r>
        <r>
          <rPr>
            <sz val="9"/>
            <rFont val="Verdana"/>
            <family val="2"/>
          </rPr>
          <t>- signed delivery note, copied and sent as attachment by Email to PA</t>
        </r>
      </text>
    </comment>
    <comment ref="S9" authorId="0">
      <text>
        <r>
          <rPr>
            <b/>
            <sz val="9"/>
            <rFont val="Verdana"/>
            <family val="2"/>
          </rPr>
          <t>This is the real amount paid to PA, not the one stated in the TSS form</t>
        </r>
      </text>
    </comment>
    <comment ref="T9" authorId="0">
      <text>
        <r>
          <rPr>
            <b/>
            <sz val="9"/>
            <rFont val="Verdana"/>
            <family val="2"/>
          </rPr>
          <t xml:space="preserve">This is the date the buyer paid. DOCUMENTS: 
</t>
        </r>
        <r>
          <rPr>
            <sz val="9"/>
            <rFont val="Verdana"/>
            <family val="2"/>
          </rPr>
          <t>- bank slip, cheque</t>
        </r>
        <r>
          <rPr>
            <b/>
            <sz val="9"/>
            <rFont val="Verdana"/>
            <family val="2"/>
          </rPr>
          <t xml:space="preserve"> </t>
        </r>
      </text>
    </comment>
    <comment ref="U9" authorId="0">
      <text>
        <r>
          <rPr>
            <b/>
            <sz val="9"/>
            <rFont val="Verdana"/>
            <family val="2"/>
          </rPr>
          <t xml:space="preserve">The date PA paid the bonus amount </t>
        </r>
      </text>
    </comment>
    <comment ref="AB1" authorId="0">
      <text>
        <r>
          <rPr>
            <b/>
            <sz val="9"/>
            <rFont val="Verdana"/>
            <family val="2"/>
          </rPr>
          <t>Ulrich Scheuermeier:</t>
        </r>
        <r>
          <rPr>
            <sz val="9"/>
            <rFont val="Verdana"/>
            <family val="2"/>
          </rPr>
          <t xml:space="preserve">
</t>
        </r>
      </text>
    </comment>
    <comment ref="V9" authorId="0">
      <text>
        <r>
          <rPr>
            <b/>
            <sz val="9"/>
            <rFont val="Verdana"/>
            <family val="2"/>
          </rPr>
          <t>This is the true amount, not the amount on the original TSS form.</t>
        </r>
      </text>
    </comment>
    <comment ref="W9" authorId="0">
      <text>
        <r>
          <rPr>
            <b/>
            <sz val="9"/>
            <rFont val="Verdana"/>
            <family val="2"/>
          </rPr>
          <t xml:space="preserve">Enter here the TSS registration number(s) of the network members who received the bonus money from PA for distribution to sellers. DOCUMENTS:
</t>
        </r>
        <r>
          <rPr>
            <sz val="9"/>
            <rFont val="Verdana"/>
            <family val="2"/>
          </rPr>
          <t>- bank transfer information</t>
        </r>
      </text>
    </comment>
    <comment ref="X9" authorId="0">
      <text>
        <r>
          <rPr>
            <b/>
            <sz val="9"/>
            <rFont val="Verdana"/>
            <family val="2"/>
          </rPr>
          <t xml:space="preserve">This is the date at which the bonus was paid to farmers. DOCUMENTS:
</t>
        </r>
        <r>
          <rPr>
            <sz val="9"/>
            <rFont val="Verdana"/>
            <family val="2"/>
          </rPr>
          <t>- receipt list with signature from each seller is sent to PA</t>
        </r>
      </text>
    </comment>
    <comment ref="Y9" authorId="0">
      <text>
        <r>
          <rPr>
            <b/>
            <sz val="9"/>
            <rFont val="Verdana"/>
            <family val="2"/>
          </rPr>
          <t>This is the date PA transfers the commissions of the involved network members</t>
        </r>
      </text>
    </comment>
    <comment ref="Z9" authorId="0">
      <text>
        <r>
          <rPr>
            <b/>
            <sz val="9"/>
            <rFont val="Verdana"/>
            <family val="2"/>
          </rPr>
          <t>The real total amount of the commission to all involved network members, not the amount on the original TSS form</t>
        </r>
      </text>
    </comment>
    <comment ref="AA9" authorId="0">
      <text>
        <r>
          <rPr>
            <b/>
            <sz val="9"/>
            <rFont val="Verdana"/>
            <family val="2"/>
          </rPr>
          <t xml:space="preserve">Enter here the TSS registration number(s) of the network members who received the commissions for distribution to the others. DOCUMENTS:
</t>
        </r>
        <r>
          <rPr>
            <sz val="9"/>
            <rFont val="Verdana"/>
            <family val="2"/>
          </rPr>
          <t>- bank transfer information</t>
        </r>
      </text>
    </comment>
    <comment ref="AB9" authorId="0">
      <text>
        <r>
          <rPr>
            <b/>
            <sz val="9"/>
            <rFont val="Verdana"/>
            <family val="2"/>
          </rPr>
          <t xml:space="preserve">This date can only be entered after the coordinator of the deal certifies that: 
- there are no remaining issues with buyers, sellers or transporters; - the bonus has been explained and paid to the sellers; - the commissions have been correctly paid out 
DOCUMENTS: </t>
        </r>
        <r>
          <rPr>
            <sz val="9"/>
            <rFont val="Verdana"/>
            <family val="2"/>
          </rPr>
          <t xml:space="preserve">- the deal is on  the shelf "TSS closed deals" on LLL
</t>
        </r>
      </text>
    </comment>
  </commentList>
</comments>
</file>

<file path=xl/comments3.xml><?xml version="1.0" encoding="utf-8"?>
<comments xmlns="http://schemas.openxmlformats.org/spreadsheetml/2006/main">
  <authors>
    <author>Ulrich Scheuermeier</author>
  </authors>
  <commentList>
    <comment ref="B10" authorId="0">
      <text>
        <r>
          <rPr>
            <b/>
            <sz val="9"/>
            <rFont val="Verdana"/>
            <family val="2"/>
          </rPr>
          <t>Ulrich Scheuermeier:</t>
        </r>
        <r>
          <rPr>
            <sz val="9"/>
            <rFont val="Verdana"/>
            <family val="2"/>
          </rPr>
          <t xml:space="preserve">
Perviously Samwel Sephu, who failed and pulled tricks on RMK10,21,61. Still owes us money</t>
        </r>
      </text>
    </comment>
  </commentList>
</comments>
</file>

<file path=xl/comments6.xml><?xml version="1.0" encoding="utf-8"?>
<comments xmlns="http://schemas.openxmlformats.org/spreadsheetml/2006/main">
  <authors>
    <author>Ulrich Scheuermeier</author>
  </authors>
  <commentList>
    <comment ref="AM31" authorId="0">
      <text>
        <r>
          <rPr>
            <b/>
            <sz val="9"/>
            <rFont val="Verdana"/>
            <family val="2"/>
          </rPr>
          <t>Ulrich Scheuermeier:</t>
        </r>
        <r>
          <rPr>
            <sz val="9"/>
            <rFont val="Verdana"/>
            <family val="2"/>
          </rPr>
          <t xml:space="preserve">
she made the vehicle to spend an extra night though that was not the agreement which lead to mr wangashura to make alot of noise to us.</t>
        </r>
      </text>
    </comment>
  </commentList>
</comments>
</file>

<file path=xl/sharedStrings.xml><?xml version="1.0" encoding="utf-8"?>
<sst xmlns="http://schemas.openxmlformats.org/spreadsheetml/2006/main" count="2831" uniqueCount="1316">
  <si>
    <t>failed
1. Dec</t>
  </si>
  <si>
    <t>Registration no. of buyer</t>
  </si>
  <si>
    <t>Juma Ali</t>
  </si>
  <si>
    <t>Daressalaam</t>
  </si>
  <si>
    <t>Biashara Mapema</t>
  </si>
  <si>
    <t>A2N delayed payments; TSS standards achieved</t>
  </si>
  <si>
    <t>23. Sept</t>
  </si>
  <si>
    <t>Tom Mityana</t>
  </si>
  <si>
    <t>Hassan Shaban</t>
  </si>
  <si>
    <t>MK</t>
  </si>
  <si>
    <t>5x</t>
  </si>
  <si>
    <t>Nguvu Kazi Group</t>
  </si>
  <si>
    <t>Cattle loss around Amboseli and restocking efforts turn around the market: Massaai rather buy than sell cattle. Cattle had to be stocked on range, waiting for a better market.</t>
  </si>
  <si>
    <t>Sunflower cake Lira to Tororo</t>
  </si>
  <si>
    <t>RBT</t>
  </si>
  <si>
    <t xml:space="preserve">Standards achieved. Delayed a few days because of the shools transport blocked. What happens if you rely on buyers transport? </t>
  </si>
  <si>
    <t>23 tons of Maize from Lira to Jinja</t>
  </si>
  <si>
    <t>Agroways</t>
  </si>
  <si>
    <t>Tanzania</t>
  </si>
  <si>
    <t>5x</t>
  </si>
  <si>
    <t>19. Aug</t>
  </si>
  <si>
    <t>Cancelled</t>
  </si>
  <si>
    <t xml:space="preserve">Worked well. This is a deal between one input supplier and a government program. </t>
  </si>
  <si>
    <t>x</t>
  </si>
  <si>
    <t>Mityana</t>
  </si>
  <si>
    <t>Snowpeas to East African Growers</t>
  </si>
  <si>
    <t>JN</t>
  </si>
  <si>
    <t>319/325</t>
  </si>
  <si>
    <t>29. Nov</t>
  </si>
  <si>
    <t>Stephen Tomusange</t>
  </si>
  <si>
    <t>24. Sept</t>
  </si>
  <si>
    <t>30. June</t>
  </si>
  <si>
    <t>30. June</t>
  </si>
  <si>
    <t>TSS Registration Numbers</t>
  </si>
  <si>
    <t>TRANSPORTERS</t>
  </si>
  <si>
    <t>Groundnuts to Busia Child Fund</t>
  </si>
  <si>
    <t>(the one who did BT10,25)</t>
  </si>
  <si>
    <t>???</t>
  </si>
  <si>
    <t>26. Oct</t>
  </si>
  <si>
    <t>x</t>
  </si>
  <si>
    <t>Problems with Samwel Sephu. Bypassed him and Msapalla</t>
  </si>
  <si>
    <t>day-chicks from Kampala to Abim</t>
  </si>
  <si>
    <t>3xx</t>
  </si>
  <si>
    <t>Name</t>
  </si>
  <si>
    <t>Turyasingura Wallen</t>
  </si>
  <si>
    <t>Kabale central</t>
  </si>
  <si>
    <t>Uganda</t>
  </si>
  <si>
    <t>7. Feb</t>
  </si>
  <si>
    <t>Damalie Magala</t>
  </si>
  <si>
    <t>Mubende</t>
  </si>
  <si>
    <t>334/340</t>
  </si>
  <si>
    <t>Rose Atukwatse</t>
  </si>
  <si>
    <t xml:space="preserve">Delays in payment by buyer; but otherwise TSS standards achieved </t>
  </si>
  <si>
    <t>Myuge District</t>
  </si>
  <si>
    <t>Serial no. of deal in TSS of this year</t>
  </si>
  <si>
    <t>16.Sept</t>
  </si>
  <si>
    <t>Kenya</t>
  </si>
  <si>
    <t>Soya in Hoima</t>
  </si>
  <si>
    <t>Short assessment of deal, emerging issues</t>
  </si>
  <si>
    <t>MF</t>
  </si>
  <si>
    <t>4. July</t>
  </si>
  <si>
    <t>Seeta</t>
  </si>
  <si>
    <t>JN</t>
  </si>
  <si>
    <t>SL</t>
  </si>
  <si>
    <t>GN10-213</t>
  </si>
  <si>
    <t>GN10-231</t>
  </si>
  <si>
    <t>BT10-25</t>
  </si>
  <si>
    <t>BT10-217</t>
  </si>
  <si>
    <t>BT10-219</t>
  </si>
  <si>
    <t>BT10-227</t>
  </si>
  <si>
    <t>MR10-214</t>
  </si>
  <si>
    <t>MF10-230</t>
  </si>
  <si>
    <t>MF10-228</t>
  </si>
  <si>
    <t>MF10-233</t>
  </si>
  <si>
    <t>RA11-29</t>
  </si>
  <si>
    <t>7. Feb</t>
  </si>
  <si>
    <t>314/315</t>
  </si>
  <si>
    <t>Serial no. of load (truckload) leaving from this collection point for this deal</t>
  </si>
  <si>
    <t>Beans Mityana to Kampala</t>
  </si>
  <si>
    <t>BT</t>
  </si>
  <si>
    <t>18. Oct</t>
  </si>
  <si>
    <t>Lodeni Mhewa</t>
  </si>
  <si>
    <t>Trackrecord</t>
  </si>
  <si>
    <t>x</t>
  </si>
  <si>
    <t>Mafinga</t>
  </si>
  <si>
    <t>Universal Agro Inputs &amp; General Supplies</t>
  </si>
  <si>
    <t>5x</t>
  </si>
  <si>
    <t>Loitokitok</t>
  </si>
  <si>
    <t>29. July</t>
  </si>
  <si>
    <t>Maize from Lira to SEBA in Tororo</t>
  </si>
  <si>
    <t xml:space="preserve">Paul Nyende   </t>
  </si>
  <si>
    <t>onions Mang'ola to Kawangware. First trial run</t>
  </si>
  <si>
    <t>R25</t>
  </si>
  <si>
    <t>Kariakoo Dar</t>
  </si>
  <si>
    <t>28. Dec</t>
  </si>
  <si>
    <t>4x</t>
  </si>
  <si>
    <t>John Gisa</t>
  </si>
  <si>
    <t>Patrick Kipyego</t>
  </si>
  <si>
    <t>Kapsabet-Kapsasur</t>
  </si>
  <si>
    <t>26. Jan</t>
  </si>
  <si>
    <t>19. Jan</t>
  </si>
  <si>
    <t>Mbarara</t>
  </si>
  <si>
    <t>New type of deal. First deal in Rombo, first deal with fertilizers</t>
  </si>
  <si>
    <t>New type of deal. First deal in Rombo, first deal with fertilizers</t>
  </si>
  <si>
    <t>Festo Malamsha</t>
  </si>
  <si>
    <t>Rombo</t>
  </si>
  <si>
    <t>Bruno Mukalazi</t>
  </si>
  <si>
    <t>David Kariuki Njari</t>
  </si>
  <si>
    <t>Gilgil</t>
  </si>
  <si>
    <t>Eseza Musoki</t>
  </si>
  <si>
    <t>JN</t>
  </si>
  <si>
    <t>5 tons Serenut 2 to Busia</t>
  </si>
  <si>
    <t>JN11-24</t>
  </si>
  <si>
    <t>JN</t>
  </si>
  <si>
    <t>3. Feb</t>
  </si>
  <si>
    <t>x</t>
  </si>
  <si>
    <t>31. Jan</t>
  </si>
  <si>
    <t>JN11-27</t>
  </si>
  <si>
    <t>Uganda</t>
  </si>
  <si>
    <t>This deal is victim to an elaborate scam. Buyer turns out to be gangsters. We lost beans without touching any money. Police investigations are under way. Sellers are happy, though.</t>
  </si>
  <si>
    <t>Hoima</t>
  </si>
  <si>
    <t>Siraji Kabwijamu</t>
  </si>
  <si>
    <t>329/330</t>
  </si>
  <si>
    <t>7. Dec</t>
  </si>
  <si>
    <t>Kabale</t>
  </si>
  <si>
    <t>Jenina Musimenta</t>
  </si>
  <si>
    <t>26.June</t>
  </si>
  <si>
    <t>8xx</t>
  </si>
  <si>
    <t>Kenya</t>
  </si>
  <si>
    <t>Kariakoo Dar</t>
  </si>
  <si>
    <t>Robert Gribert Malila</t>
  </si>
  <si>
    <t>27. Dec</t>
  </si>
  <si>
    <t>Michael Kibue</t>
  </si>
  <si>
    <t>Busia</t>
  </si>
  <si>
    <t>Maize from Lira to Mbale</t>
  </si>
  <si>
    <t>XY</t>
  </si>
  <si>
    <t>SABS guesthouse</t>
  </si>
  <si>
    <t>Mbarara</t>
  </si>
  <si>
    <t>Beans from Ibwanzi to FNH Makambako</t>
  </si>
  <si>
    <t>29. Nov</t>
  </si>
  <si>
    <t>Tanzania</t>
  </si>
  <si>
    <t>sunflower cake from Lira to Tororo</t>
  </si>
  <si>
    <t>Gulu</t>
  </si>
  <si>
    <t>WFP Gulu</t>
  </si>
  <si>
    <t>failed
1. Dec</t>
  </si>
  <si>
    <t>DEAL REGISTRATION</t>
  </si>
  <si>
    <t>MG</t>
  </si>
  <si>
    <t>25. June</t>
  </si>
  <si>
    <t>Potatoes from southern highlands to Kariakoo</t>
  </si>
  <si>
    <t>TSS Registration Numbers</t>
  </si>
  <si>
    <t>Rose Atukwatse</t>
  </si>
  <si>
    <t>Kabale</t>
  </si>
  <si>
    <t>Sourcing soya in Hoima</t>
  </si>
  <si>
    <t>28. December</t>
  </si>
  <si>
    <t>Jinja</t>
  </si>
  <si>
    <t>GN</t>
  </si>
  <si>
    <t>28. June</t>
  </si>
  <si>
    <t>RPN</t>
  </si>
  <si>
    <t>David Sancho Nuwagaba</t>
  </si>
  <si>
    <t>x</t>
  </si>
  <si>
    <t>second attempt without Sephu</t>
  </si>
  <si>
    <t>13. Dez</t>
  </si>
  <si>
    <t>5. Dez</t>
  </si>
  <si>
    <t>319/320</t>
  </si>
  <si>
    <t>NAAD Mayuge</t>
  </si>
  <si>
    <t>F.N.H Company Ltd</t>
  </si>
  <si>
    <t>Anthony Wambugu</t>
  </si>
  <si>
    <t>x</t>
  </si>
  <si>
    <t>Nakuru</t>
  </si>
  <si>
    <t>Wanja Mureithi</t>
  </si>
  <si>
    <t>Thika</t>
  </si>
  <si>
    <t>Mr. Wangashura</t>
  </si>
  <si>
    <t>replaced with BT10-227</t>
  </si>
  <si>
    <t>TSS</t>
  </si>
  <si>
    <t>Transaction security services</t>
  </si>
  <si>
    <t>Sosimu Twesiga</t>
  </si>
  <si>
    <t>Olowo Vitalis Obotto</t>
  </si>
  <si>
    <t>Malui, Kilosa</t>
  </si>
  <si>
    <t>See details in comment to this cell</t>
  </si>
  <si>
    <t>"</t>
  </si>
  <si>
    <t>Major problems with COB payments by buyers. Mistake was: Gave them the potatoes without seeing the money. These guys now delay payments. But RAVI commissions are paid</t>
  </si>
  <si>
    <t>Robert XXX</t>
  </si>
  <si>
    <t>Mukwano Industry</t>
  </si>
  <si>
    <t>Lira</t>
  </si>
  <si>
    <t>PN</t>
  </si>
  <si>
    <t>Soya from Apac to Lira</t>
  </si>
  <si>
    <t>Maize from Lango to WFP Gulu</t>
  </si>
  <si>
    <t>pending</t>
  </si>
  <si>
    <t>13. Now</t>
  </si>
  <si>
    <t>Maize from Lango to WFP Gulu</t>
  </si>
  <si>
    <t>28. Oct</t>
  </si>
  <si>
    <t>Beans from Ihanu to Makambako</t>
  </si>
  <si>
    <t>28. Oct</t>
  </si>
  <si>
    <t>Beans from Ibwanzi to Makambako</t>
  </si>
  <si>
    <t>30. Dez</t>
  </si>
  <si>
    <t>Loss, due to mistake of poor calculation prior to paying COB on the crop</t>
  </si>
  <si>
    <t>Minor loss, due to mistake of poor calculation prior to COB on the crop</t>
  </si>
  <si>
    <t>Strong price fluctuations in Kawangware! Couldn't sell truckload. Biashara Mapema has to rebag and gradually sell to retailers. Retailers largely fail to pay, wait to pay when seeing next truck of onions coming in, ie. Tradition of backlog payments. Also cartel against Biashara Mapema.  Outstanding COB financing repayments 145'000 TSH</t>
  </si>
  <si>
    <t>SL</t>
  </si>
  <si>
    <t>x</t>
  </si>
  <si>
    <t>10. Jan</t>
  </si>
  <si>
    <t>Soy Bean Kyangwali to Hoima</t>
  </si>
  <si>
    <t>KENYA</t>
  </si>
  <si>
    <t>Potatoes from Kabale to Mbarara</t>
  </si>
  <si>
    <t>Solomon Mulindi</t>
  </si>
  <si>
    <t>Moses Gichuru</t>
  </si>
  <si>
    <t>25. Jan</t>
  </si>
  <si>
    <t>Bernard Mwangi</t>
  </si>
  <si>
    <t>Noromoru</t>
  </si>
  <si>
    <t>Kenya</t>
  </si>
  <si>
    <t>RuralNet Trading Services, Othaya, Kenya</t>
  </si>
  <si>
    <t>(Transporter taking cows from Loitokitok to Kiserian)</t>
  </si>
  <si>
    <t>UGANDA</t>
  </si>
  <si>
    <t>Uganda</t>
  </si>
  <si>
    <t>R21</t>
  </si>
  <si>
    <t>R25</t>
  </si>
  <si>
    <t>R26</t>
  </si>
  <si>
    <t>R27</t>
  </si>
  <si>
    <t>cows Loitokitok to Kiserian. First trial run</t>
  </si>
  <si>
    <t xml:space="preserve">James Kanyi    </t>
  </si>
  <si>
    <t>Ogwal Bonny</t>
  </si>
  <si>
    <t>Lira</t>
  </si>
  <si>
    <t>1000 chicks trom Seeta to Abim</t>
  </si>
  <si>
    <t>Obbo Kumu</t>
  </si>
  <si>
    <t>7xx</t>
  </si>
  <si>
    <t>JK10-224</t>
  </si>
  <si>
    <t>JN10-210</t>
  </si>
  <si>
    <t>JN10-211</t>
  </si>
  <si>
    <t>JN10-212</t>
  </si>
  <si>
    <t>JN10-215</t>
  </si>
  <si>
    <t>JN10-225</t>
  </si>
  <si>
    <t>JN10-226</t>
  </si>
  <si>
    <t>PN10-23</t>
  </si>
  <si>
    <t>PN10-24</t>
  </si>
  <si>
    <t>PN10-27</t>
  </si>
  <si>
    <t>PN10-28</t>
  </si>
  <si>
    <t>PN10-216</t>
  </si>
  <si>
    <t>Means WARNING: Check out what happened</t>
  </si>
  <si>
    <t>Cancelled</t>
  </si>
  <si>
    <t>TSS standards achieved, but small commissions due to no balances</t>
  </si>
  <si>
    <t>failed
1.Dec</t>
  </si>
  <si>
    <t>VET care poultry feeds</t>
  </si>
  <si>
    <t>Hoima</t>
  </si>
  <si>
    <t>Registered on date</t>
  </si>
  <si>
    <t>Lunanilo Ngulo</t>
  </si>
  <si>
    <t>Maurus Mgani</t>
  </si>
  <si>
    <t>Location</t>
  </si>
  <si>
    <t>Country</t>
  </si>
  <si>
    <t>Name</t>
  </si>
  <si>
    <t>Location</t>
  </si>
  <si>
    <t>Country</t>
  </si>
  <si>
    <t>SM</t>
  </si>
  <si>
    <t>MG</t>
  </si>
  <si>
    <t>???</t>
  </si>
  <si>
    <t>PN</t>
  </si>
  <si>
    <t>(Transporter taking onions from Mang'ola to Kawangware)</t>
  </si>
  <si>
    <t>Zavery Mapera</t>
  </si>
  <si>
    <t>Aldo Mgani</t>
  </si>
  <si>
    <t>x</t>
  </si>
  <si>
    <t>x</t>
  </si>
  <si>
    <t>x</t>
  </si>
  <si>
    <t>Muggaga transorter Tororo-Datic</t>
  </si>
  <si>
    <t>Tororo</t>
  </si>
  <si>
    <t>x</t>
  </si>
  <si>
    <t>325/326</t>
  </si>
  <si>
    <t>Uganda</t>
  </si>
  <si>
    <t>Busia</t>
  </si>
  <si>
    <t>Mark Farahani</t>
  </si>
  <si>
    <t>x</t>
  </si>
  <si>
    <t>Thomas Mbedule</t>
  </si>
  <si>
    <t>321/331</t>
  </si>
  <si>
    <t>14. Dec</t>
  </si>
  <si>
    <t>323/324</t>
  </si>
  <si>
    <t>Cassava and Sorghum from Soroti to Nairobi</t>
  </si>
  <si>
    <t>Henry Rwejuna Mtunguzi</t>
  </si>
  <si>
    <t xml:space="preserve">means less serious, check on the comments to this cell </t>
  </si>
  <si>
    <t>Beans from Mityana to Kampala</t>
  </si>
  <si>
    <t>22.X</t>
  </si>
  <si>
    <t>Replaced</t>
  </si>
  <si>
    <t>Birika</t>
  </si>
  <si>
    <t>cancelled</t>
  </si>
  <si>
    <t>Group for potatoes</t>
  </si>
  <si>
    <t>17.June</t>
  </si>
  <si>
    <t>15. Sept</t>
  </si>
  <si>
    <t>Registration no. of TSS agent at collection point (IBM or MAC)</t>
  </si>
  <si>
    <t>10. Jan</t>
  </si>
  <si>
    <t>Kawangware Market, Nairobi</t>
  </si>
  <si>
    <t>Means successful effort by these agents, no problems</t>
  </si>
  <si>
    <t>Means successful effort by these transporters, no problems</t>
  </si>
  <si>
    <t>Means successful sales to these buyers, no problems</t>
  </si>
  <si>
    <t>Means cancelled deal, but no fault of this buyer</t>
  </si>
  <si>
    <t>Cancelled</t>
  </si>
  <si>
    <t>This deal did not take off, no one talked to the buyer</t>
  </si>
  <si>
    <t>Fertilizer Moshi to Rombo</t>
  </si>
  <si>
    <t>Okay, TSS standards achieved</t>
  </si>
  <si>
    <t>327/317</t>
  </si>
  <si>
    <t>Coconut from Malui to Gairo</t>
  </si>
  <si>
    <t>Tanzania</t>
  </si>
  <si>
    <t>RSM</t>
  </si>
  <si>
    <t>"</t>
  </si>
  <si>
    <t>"</t>
  </si>
  <si>
    <t>?</t>
  </si>
  <si>
    <t>Uganda</t>
  </si>
  <si>
    <t>4x</t>
  </si>
  <si>
    <t>Tomusange Transporters</t>
  </si>
  <si>
    <t>Mityana</t>
  </si>
  <si>
    <t>Deal did not happen, as price differences where too small</t>
  </si>
  <si>
    <t>RPN</t>
  </si>
  <si>
    <t>Worked well, fast and easy. See discussions</t>
  </si>
  <si>
    <t>Worked out well. Just one seller, ie. Of sunflower oil</t>
  </si>
  <si>
    <t>13. Dec</t>
  </si>
  <si>
    <t>A2N delayed payments; TSS standards achieved</t>
  </si>
  <si>
    <t>27. Sept: the auction never took place</t>
  </si>
  <si>
    <t>Okay, TSS standards achieved</t>
  </si>
  <si>
    <t>Mkumi-Daressalaam</t>
  </si>
  <si>
    <t>950 Chicks from Seeta to Mayuge</t>
  </si>
  <si>
    <t>1000 Chicks from Seeta to Abim</t>
  </si>
  <si>
    <t>RMK</t>
  </si>
  <si>
    <t>MF</t>
  </si>
  <si>
    <t>9. August</t>
  </si>
  <si>
    <t>Maize to Gairo</t>
  </si>
  <si>
    <t>Muko Expanded Potato Producers Association c/o Nathan Baryahisahe</t>
  </si>
  <si>
    <t>4x</t>
  </si>
  <si>
    <t>23. July</t>
  </si>
  <si>
    <t>Patrick Wamaye</t>
  </si>
  <si>
    <t>Busia</t>
  </si>
  <si>
    <t>Worked out fine</t>
  </si>
  <si>
    <t>Kenya</t>
  </si>
  <si>
    <t>Busia Area Communities Federation</t>
  </si>
  <si>
    <t>MK10-21</t>
  </si>
  <si>
    <t>MK10-22</t>
  </si>
  <si>
    <t>MG10-29</t>
  </si>
  <si>
    <t>MG10-232</t>
  </si>
  <si>
    <t xml:space="preserve">Bonnie explains the flop. Is cancelled, but 264'000 still missing from COB fund. 110125 request to Jacinta and Bonnie for info on what is going on about this. </t>
  </si>
  <si>
    <t>Cancelled</t>
  </si>
  <si>
    <t xml:space="preserve">Worked very well. Good story by Bahat. First good bonus payments. Problems with trucking the produce. </t>
  </si>
  <si>
    <t>Worked well. Standard achieved. A lot of learning on single piece commodity like coconuts</t>
  </si>
  <si>
    <t>Kenya</t>
  </si>
  <si>
    <t>4xx</t>
  </si>
  <si>
    <t>TSS sellers</t>
  </si>
  <si>
    <t>(Meat buyer in Kiserian)</t>
  </si>
  <si>
    <t>Deals</t>
  </si>
  <si>
    <t>SL</t>
  </si>
  <si>
    <t>6x</t>
  </si>
  <si>
    <t>Cows to TTC Kaimosi</t>
  </si>
  <si>
    <t>SL11-25</t>
  </si>
  <si>
    <t>17. Jan</t>
  </si>
  <si>
    <t>Cows to Kaimosi TTC</t>
  </si>
  <si>
    <t>Jacinta Namubiru</t>
  </si>
  <si>
    <t>Sarah Mayanja</t>
  </si>
  <si>
    <t>50 tons of Maize</t>
  </si>
  <si>
    <t>Leshau Boys School</t>
  </si>
  <si>
    <t>Nyahururu</t>
  </si>
  <si>
    <t>17. Jan</t>
  </si>
  <si>
    <t>PN10-218</t>
  </si>
  <si>
    <t>PN10-220</t>
  </si>
  <si>
    <t>PN10-221</t>
  </si>
  <si>
    <t>Grace Nalukwago</t>
  </si>
  <si>
    <t>Failed</t>
  </si>
  <si>
    <t>28. June</t>
  </si>
  <si>
    <t>sunflower cooking oil Singida to Dar</t>
  </si>
  <si>
    <t>Gairo, Kilosa</t>
  </si>
  <si>
    <t>Seeta</t>
  </si>
  <si>
    <t>No COB advance required, TSS standard achieved</t>
  </si>
  <si>
    <t>Maize from Bugiri to SEBA in Tororo</t>
  </si>
  <si>
    <t>Halera</t>
  </si>
  <si>
    <t>Kyangwali</t>
  </si>
  <si>
    <t>Barnabas Ntume</t>
  </si>
  <si>
    <t>16. July</t>
  </si>
  <si>
    <t>Auction of Maize in Bulumbi</t>
  </si>
  <si>
    <t>Teso ??</t>
  </si>
  <si>
    <t>Tanzania</t>
  </si>
  <si>
    <t>Opelo Tedeo</t>
  </si>
  <si>
    <t>Tororo</t>
  </si>
  <si>
    <t>Mari Agro Farmers Association, Mbula, Tororo</t>
  </si>
  <si>
    <t>Uganda</t>
  </si>
  <si>
    <t>Ugesa</t>
  </si>
  <si>
    <t>Ugesa</t>
  </si>
  <si>
    <t>R26</t>
  </si>
  <si>
    <t>TANZANIA</t>
  </si>
  <si>
    <t>Nairobi</t>
  </si>
  <si>
    <t>R27</t>
  </si>
  <si>
    <t>29. Nov</t>
  </si>
  <si>
    <t>x</t>
  </si>
  <si>
    <t>Kampala</t>
  </si>
  <si>
    <t>30.Nov</t>
  </si>
  <si>
    <t>This deal is replaced with BT10-227</t>
  </si>
  <si>
    <t>Mugona Transport Company</t>
  </si>
  <si>
    <t>x</t>
  </si>
  <si>
    <t>MG11-23</t>
  </si>
  <si>
    <t>Tanzania</t>
  </si>
  <si>
    <t>AgriFeeds</t>
  </si>
  <si>
    <t>Tororo</t>
  </si>
  <si>
    <t>Uganda</t>
  </si>
  <si>
    <t>Rodeni Mhewa</t>
  </si>
  <si>
    <t>Ugesa</t>
  </si>
  <si>
    <t>Alex Ariho</t>
  </si>
  <si>
    <t>Henry Mawanda</t>
  </si>
  <si>
    <t>Kampala</t>
  </si>
  <si>
    <t xml:space="preserve">TSS agent in Mang'ola Samwel Sephu did not manage. TSS agent in Arusha Sebastian Msapalla did not manage. </t>
  </si>
  <si>
    <t>JN</t>
  </si>
  <si>
    <t>Morinyu Amotu</t>
  </si>
  <si>
    <t>R21</t>
  </si>
  <si>
    <t>Vedastus Valentine Kinagu</t>
  </si>
  <si>
    <t>Deal failed also due top small price difference, sellers found a better buyer locally</t>
  </si>
  <si>
    <t>Kasese</t>
  </si>
  <si>
    <t>Henry Rwejuna</t>
  </si>
  <si>
    <t>Kariakoo Dar</t>
  </si>
  <si>
    <t>Tanzania</t>
  </si>
  <si>
    <t>29. July</t>
  </si>
  <si>
    <t>Uganda</t>
  </si>
  <si>
    <t>Geoffrey &amp; Diana</t>
  </si>
  <si>
    <t>James Okumu</t>
  </si>
  <si>
    <t>Bulumbi</t>
  </si>
  <si>
    <t>325/338</t>
  </si>
  <si>
    <t>30. Jan</t>
  </si>
  <si>
    <t>13. Feb</t>
  </si>
  <si>
    <t>Soyabeans Bulumbi to Seba in Tororo</t>
  </si>
  <si>
    <t>JN11-26</t>
  </si>
  <si>
    <t>Tanzania</t>
  </si>
  <si>
    <t>12. Dec</t>
  </si>
  <si>
    <t>Marcelina</t>
  </si>
  <si>
    <t>open</t>
  </si>
  <si>
    <t xml:space="preserve">Cancelled. Lack of COB advance money. </t>
  </si>
  <si>
    <t>A2N</t>
  </si>
  <si>
    <t>First truckload ..61 went smoothly. Second truckload ..62 ran into problems: Buyer side of TSS network didn't manage to recover the money. Follow-up is under way to recover. See extensive discussions.</t>
  </si>
  <si>
    <t>Good but very low commissions, only 2.6% Why?</t>
  </si>
  <si>
    <t>MG</t>
  </si>
  <si>
    <t>Mbale Industrial Area</t>
  </si>
  <si>
    <t>Cows from Loitokitok to Kiserian. First trial run. Just one truckload</t>
  </si>
  <si>
    <t>819 chicks from Seeta to NAADS Maguye</t>
  </si>
  <si>
    <t>Gairo</t>
  </si>
  <si>
    <t>SM</t>
  </si>
  <si>
    <t>David Tabu</t>
  </si>
  <si>
    <t xml:space="preserve">27. Sept: The Bulumbi network could not fulfil the consignment that Seba foods wanted, so the deal flopped!! However, Paul went ahead and paid for 5 tonnes of soyabeans for agrifeed since he had a contract with them. </t>
  </si>
  <si>
    <t xml:space="preserve">Maize auction in Gairo. First auction. Successful. </t>
  </si>
  <si>
    <t>Worked out well. Some problems with one night delay of transport, but TSS standards achieved</t>
  </si>
  <si>
    <t>East African Growers</t>
  </si>
  <si>
    <t xml:space="preserve">Registration no. of registered individual seller or group </t>
  </si>
  <si>
    <t>Trackrecord</t>
  </si>
  <si>
    <t>MF</t>
  </si>
  <si>
    <t>4x</t>
  </si>
  <si>
    <t>31. Dez</t>
  </si>
  <si>
    <t>Serenut Gnuts to Busia Area Communities Federation</t>
  </si>
  <si>
    <t>Rice Lira to Tororo</t>
  </si>
  <si>
    <t>13. Nov</t>
  </si>
  <si>
    <t>Groundnuts from Teso to Tororo</t>
  </si>
  <si>
    <t>27. Sept</t>
  </si>
  <si>
    <t>Short description of deal</t>
  </si>
  <si>
    <t>1. July</t>
  </si>
  <si>
    <t>X</t>
  </si>
  <si>
    <t>??</t>
  </si>
  <si>
    <t>NAAD Abim</t>
  </si>
  <si>
    <t>SEBA  Foods</t>
  </si>
  <si>
    <t>??</t>
  </si>
  <si>
    <t>Bahat Tweve</t>
  </si>
  <si>
    <t>BT</t>
  </si>
  <si>
    <t>JN</t>
  </si>
  <si>
    <t>6. Jan</t>
  </si>
  <si>
    <t>Sweet Potatoes Mityana to Kampala</t>
  </si>
  <si>
    <t>7. Jan</t>
  </si>
  <si>
    <t>RPN11-22.1</t>
  </si>
  <si>
    <t>Registration no. of the transport company</t>
  </si>
  <si>
    <t>PN10-222</t>
  </si>
  <si>
    <t>PN10-223</t>
  </si>
  <si>
    <t>PN10-229</t>
  </si>
  <si>
    <t>SM10-26</t>
  </si>
  <si>
    <t>SM11-21</t>
  </si>
  <si>
    <t>10t Maize, Bugiri to Seba in Tororo</t>
  </si>
  <si>
    <t>TSS agents</t>
  </si>
  <si>
    <t>Makambako</t>
  </si>
  <si>
    <t>pending</t>
  </si>
  <si>
    <t>(one-one in Makambako)</t>
  </si>
  <si>
    <t>Okay, TSS standards achieved. Attempt for first auction</t>
  </si>
  <si>
    <t>MG</t>
  </si>
  <si>
    <t>Maize Nakuru to Thika</t>
  </si>
  <si>
    <t>Maize from Lira to Jinja</t>
  </si>
  <si>
    <t>Abim District</t>
  </si>
  <si>
    <t xml:space="preserve">Soya auction in Bulumbi
</t>
  </si>
  <si>
    <t>Paul Ariko</t>
  </si>
  <si>
    <t>Teso ??</t>
  </si>
  <si>
    <t>Karatu</t>
  </si>
  <si>
    <t>Jangwani</t>
  </si>
  <si>
    <t>Busoga</t>
  </si>
  <si>
    <t>Nairobi</t>
  </si>
  <si>
    <t>JK</t>
  </si>
  <si>
    <t>James Kahunini</t>
  </si>
  <si>
    <t>Wiyumirire</t>
  </si>
  <si>
    <t>Kenya</t>
  </si>
  <si>
    <t>Gaudesius Opio</t>
  </si>
  <si>
    <t>5. Sept</t>
  </si>
  <si>
    <t>18. Feb</t>
  </si>
  <si>
    <t>Butare village, Kabale District</t>
  </si>
  <si>
    <t>JK</t>
  </si>
  <si>
    <t>NSAVA pountry and animal feeds group</t>
  </si>
  <si>
    <t>Samuel Mugo / Joseph Mwangi</t>
  </si>
  <si>
    <t>TSS Registration Numbers</t>
  </si>
  <si>
    <t>BUYERS</t>
  </si>
  <si>
    <t>TSS</t>
  </si>
  <si>
    <t>Transaction security services</t>
  </si>
  <si>
    <t>6.June</t>
  </si>
  <si>
    <t>closed</t>
  </si>
  <si>
    <t>14. Feb</t>
  </si>
  <si>
    <t>2 dairy cows to Kaptik secondary school</t>
  </si>
  <si>
    <t>x</t>
  </si>
  <si>
    <t>Serial no. of bag of this particular seller</t>
  </si>
  <si>
    <t>Magemeso Bakali</t>
  </si>
  <si>
    <t>Makambako</t>
  </si>
  <si>
    <t>Jane Mgina</t>
  </si>
  <si>
    <t>Suflower cake from Lira Mt Meru tp AgriFeeds Tororo</t>
  </si>
  <si>
    <t>Mbarara</t>
  </si>
  <si>
    <t>???</t>
  </si>
  <si>
    <t>Loo</t>
  </si>
  <si>
    <t>XY</t>
  </si>
  <si>
    <t>MK</t>
  </si>
  <si>
    <t>MF</t>
  </si>
  <si>
    <t>13. Nov</t>
  </si>
  <si>
    <t>wasn't clearly defined</t>
  </si>
  <si>
    <t>x</t>
  </si>
  <si>
    <t>x</t>
  </si>
  <si>
    <t>x</t>
  </si>
  <si>
    <t>Tororo</t>
  </si>
  <si>
    <t>Onions from Mang'ola-Karatu in Tanzania to Kawangware market in Nairobi. Just one trial truckload</t>
  </si>
  <si>
    <t>RJN</t>
  </si>
  <si>
    <t>4. Aug</t>
  </si>
  <si>
    <t>5 tons beans to Leshau shool Nyahururu</t>
  </si>
  <si>
    <t>SM</t>
  </si>
  <si>
    <t>Maize Mubende to Masaka</t>
  </si>
  <si>
    <t>2. Feb</t>
  </si>
  <si>
    <t>2. Feb</t>
  </si>
  <si>
    <t>SM11-28</t>
  </si>
  <si>
    <t>Maize Mubende to Masaka</t>
  </si>
  <si>
    <t>JN</t>
  </si>
  <si>
    <t>4x</t>
  </si>
  <si>
    <t>5x</t>
  </si>
  <si>
    <t>Busia</t>
  </si>
  <si>
    <t>Uganda</t>
  </si>
  <si>
    <t>Muhammed Amisi</t>
  </si>
  <si>
    <t>4. March</t>
  </si>
  <si>
    <t>Serenuts Namutele to Bulumbi</t>
  </si>
  <si>
    <t>300 bags Maize 5 kg each, Namutele to Bulumi</t>
  </si>
  <si>
    <t>x</t>
  </si>
  <si>
    <t>JN11-212</t>
  </si>
  <si>
    <t>7. March</t>
  </si>
  <si>
    <t>SL11-210</t>
  </si>
  <si>
    <t>BT</t>
  </si>
  <si>
    <t>5. March</t>
  </si>
  <si>
    <t>321/35</t>
  </si>
  <si>
    <t>15. March</t>
  </si>
  <si>
    <t>Bean Seeds Ilembula to Magunguli and Ugesa</t>
  </si>
  <si>
    <t>BT11-213</t>
  </si>
  <si>
    <t>30. March</t>
  </si>
  <si>
    <t>4X</t>
  </si>
  <si>
    <t>5X</t>
  </si>
  <si>
    <t>10. March</t>
  </si>
  <si>
    <t>Rice Magugu to Babati (2 tons)</t>
  </si>
  <si>
    <t>penBT11-214</t>
  </si>
  <si>
    <t>BT11-215</t>
  </si>
  <si>
    <t>June</t>
  </si>
  <si>
    <t>Oranges Korogwe to Makambako /Mbeya</t>
  </si>
  <si>
    <t>penBT11-216</t>
  </si>
  <si>
    <t>Oranges Korogwe to Makambako / Mbeya</t>
  </si>
  <si>
    <t>GN</t>
  </si>
  <si>
    <t>329/330</t>
  </si>
  <si>
    <t>Beans Igayaza to Hoima</t>
  </si>
  <si>
    <t>GN11-217</t>
  </si>
  <si>
    <t>deal closed</t>
  </si>
  <si>
    <t>cancelled due to sellers not having 10 tons</t>
  </si>
  <si>
    <t>NM</t>
  </si>
  <si>
    <t>Year</t>
  </si>
  <si>
    <t>Kenya</t>
  </si>
  <si>
    <t>"</t>
  </si>
  <si>
    <t>Tanzania</t>
  </si>
  <si>
    <t>penPN</t>
  </si>
  <si>
    <t>penJN</t>
  </si>
  <si>
    <t>Maize Mayuge to Tororo</t>
  </si>
  <si>
    <t>Maize Tororo to SEBA in Tororo</t>
  </si>
  <si>
    <t>penPN11-218</t>
  </si>
  <si>
    <t>penJN11-219</t>
  </si>
  <si>
    <t>penPN11-220</t>
  </si>
  <si>
    <t>penJN11-221</t>
  </si>
  <si>
    <t>penPN11-222</t>
  </si>
  <si>
    <t>penJN11-223</t>
  </si>
  <si>
    <t>penPN11-224</t>
  </si>
  <si>
    <t>penJN11-225</t>
  </si>
  <si>
    <t>penJN11-227</t>
  </si>
  <si>
    <t>Beans seed Hoima to Kampala (20. March)</t>
  </si>
  <si>
    <t>1 day chicks Kampala to Tororo (June)</t>
  </si>
  <si>
    <t>Piglets Wakiso to Tororo (May)</t>
  </si>
  <si>
    <t>13. March</t>
  </si>
  <si>
    <t>Beans K132 MAFA to Busia</t>
  </si>
  <si>
    <t>Maize Sironko to SEBA Tororo (April onwards)</t>
  </si>
  <si>
    <t>Maize Lira to Mbale (April onwards)</t>
  </si>
  <si>
    <t>penSL</t>
  </si>
  <si>
    <t>14. March</t>
  </si>
  <si>
    <t>Tea to Kaimosi Tea Factory, in two week cycles</t>
  </si>
  <si>
    <t>ongoing</t>
  </si>
  <si>
    <t>SL</t>
  </si>
  <si>
    <t>14.March</t>
  </si>
  <si>
    <t>Poulets Kigama to Senende</t>
  </si>
  <si>
    <t>Small deal, but worked well</t>
  </si>
  <si>
    <t>JN11-228</t>
  </si>
  <si>
    <t xml:space="preserve">Standards achieved. </t>
  </si>
  <si>
    <t>cancelled</t>
  </si>
  <si>
    <t>standards achieved</t>
  </si>
  <si>
    <t>Means cancelled</t>
  </si>
  <si>
    <t>Standards achieved. This is deal between seed company and NAADS contractor, no farmers in this transaction</t>
  </si>
  <si>
    <t>SL11-230</t>
  </si>
  <si>
    <t>14. Mar</t>
  </si>
  <si>
    <t>penGN</t>
  </si>
  <si>
    <t>18. March</t>
  </si>
  <si>
    <t>21. March</t>
  </si>
  <si>
    <t>Pears Ihomasa to Mlimba</t>
  </si>
  <si>
    <t>penBT11-232</t>
  </si>
  <si>
    <t>Groundnuts Mubende to Kabale town</t>
  </si>
  <si>
    <t>penBT</t>
  </si>
  <si>
    <t>Beans Kyangwali to Hoima</t>
  </si>
  <si>
    <t>16. March</t>
  </si>
  <si>
    <t>penGN11-231</t>
  </si>
  <si>
    <t>SI</t>
  </si>
  <si>
    <t>Stella Imot</t>
  </si>
  <si>
    <t>penSI</t>
  </si>
  <si>
    <t>penSI11-233</t>
  </si>
  <si>
    <t>20. March</t>
  </si>
  <si>
    <t>August</t>
  </si>
  <si>
    <t>Maize in Attabu for Mukwano</t>
  </si>
  <si>
    <t>Beans to Kotido</t>
  </si>
  <si>
    <t>22. March</t>
  </si>
  <si>
    <t>23. March</t>
  </si>
  <si>
    <t xml:space="preserve">Uganda </t>
  </si>
  <si>
    <t>PN</t>
  </si>
  <si>
    <t>24. March</t>
  </si>
  <si>
    <t>Chicks to Amolata</t>
  </si>
  <si>
    <t>JN11-234</t>
  </si>
  <si>
    <t>PN11-235</t>
  </si>
  <si>
    <t>Cottonseedcake Lira to Nyahururu</t>
  </si>
  <si>
    <t>penMG</t>
  </si>
  <si>
    <t>penMG11-236</t>
  </si>
  <si>
    <t>26. March</t>
  </si>
  <si>
    <t>Sunflower seed cake Meru to Nairobi</t>
  </si>
  <si>
    <t>25. March</t>
  </si>
  <si>
    <t xml:space="preserve">It took a long time to make this work. But finally worked out fine. All standards achieved. Competitors had to increase price to farmers too. </t>
  </si>
  <si>
    <t>RA</t>
  </si>
  <si>
    <t>Pascal Kisava</t>
  </si>
  <si>
    <t>Daressalaam</t>
  </si>
  <si>
    <t>35/342</t>
  </si>
  <si>
    <t>Potoatoes Ugesa to Dar</t>
  </si>
  <si>
    <t>BT11-238</t>
  </si>
  <si>
    <t>Potatoes Ihomasa to Dar</t>
  </si>
  <si>
    <t>BT11-239</t>
  </si>
  <si>
    <t>Aulelia Mlelwa</t>
  </si>
  <si>
    <t>Ihomasa</t>
  </si>
  <si>
    <t>Sorghum Solai to Nakuru</t>
  </si>
  <si>
    <t>penMG11-240</t>
  </si>
  <si>
    <t>Samuel Mugo</t>
  </si>
  <si>
    <t>penSU</t>
  </si>
  <si>
    <t>SU</t>
  </si>
  <si>
    <t>penSU11-241</t>
  </si>
  <si>
    <t>Standards achieved. First double loop deal. Very high percentage increase for farmers at 84% even though total commissions were 10%</t>
  </si>
  <si>
    <t>f</t>
  </si>
  <si>
    <t>325/SI</t>
  </si>
  <si>
    <t>Maize Dokolo to Tororo</t>
  </si>
  <si>
    <t>PN11-242</t>
  </si>
  <si>
    <t xml:space="preserve">241 242 </t>
  </si>
  <si>
    <t>Beans to Erusui Girls Primary Sch.</t>
  </si>
  <si>
    <t xml:space="preserve">Good but very low commission, only 2.6%, What are the reasons? </t>
  </si>
  <si>
    <t xml:space="preserve">Tanzania </t>
  </si>
  <si>
    <t>Timber Makambako to Daressalaam</t>
  </si>
  <si>
    <t>penBT11-244</t>
  </si>
  <si>
    <t>14.April</t>
  </si>
  <si>
    <t>Beans to Erusui Girls Primary Sch</t>
  </si>
  <si>
    <t>Processed tea to Sikusi &amp; Misikhu Schools</t>
  </si>
  <si>
    <t>18. April</t>
  </si>
  <si>
    <t>Processed tea to Sikusi &amp; Misikhu Sch</t>
  </si>
  <si>
    <t>penSL11-245</t>
  </si>
  <si>
    <t>110418 (backchannel): Paul says it's still pending. Still negotiations with bank</t>
  </si>
  <si>
    <t xml:space="preserve">CANCELLED This was a test-deal for launching the Babati network on a real deal. However, the buyer suddenly decided that the price that was negotiated was too high for him and wanted to lower it. We must insist on written Local Purchase Orders, otherwise this kind of behaviour will damage our efforts. </t>
  </si>
  <si>
    <t>Grace: "It did not take place as planned.The main reason being that another company Mukwano using its agents went ahead and purchased most of the soya bean.So by the time the deal was to take place the available quantities were too small and were sold to the local market as seedin Kyangwali.</t>
  </si>
  <si>
    <t>Maize Loitoktok to Mombasa</t>
  </si>
  <si>
    <t>penJK</t>
  </si>
  <si>
    <t xml:space="preserve">Very small commission. But this was first deal with new people from Dokolo, so was used as a training and experience. But big price hike for farmers! Pauls says this is for introducing them to system. </t>
  </si>
  <si>
    <t>110418 (backchannel): Sarah says "The farmers have sold off the groundnuts and we would probably have to wait for another season, hopefully then we will have enough COB funds to finance such high value crops".</t>
  </si>
  <si>
    <t>cacnelled</t>
  </si>
  <si>
    <t xml:space="preserve">110425 (backchannel) Jacinta wanted to finalize but forgot to fill in the sheet "Performance tracking". Requested her backchannel to fill it in and send to LLL. </t>
  </si>
  <si>
    <t>MF</t>
  </si>
  <si>
    <t>??</t>
  </si>
  <si>
    <t>Coconuts Kilosa to Dumila</t>
  </si>
  <si>
    <t>MF11-246</t>
  </si>
  <si>
    <t xml:space="preserve">110424 Samuel: Still under negotiations... </t>
  </si>
  <si>
    <t>110423 (backchannel) Paul: This deal referred to has been delayed/postponed due to political reasons, i.e funds from the buyer (NAADS) were with held, but the deal is still on.So we wait on and will let announce when it will resume</t>
  </si>
  <si>
    <t>Maize from Nandi to Friends Institute of Technology</t>
  </si>
  <si>
    <t>May</t>
  </si>
  <si>
    <t>342/343</t>
  </si>
  <si>
    <t>cancelled and replaced with BT11-239</t>
  </si>
  <si>
    <t>Maize from Bonde to Kabansora</t>
  </si>
  <si>
    <t>penSL11-248</t>
  </si>
  <si>
    <t>penMG11-249</t>
  </si>
  <si>
    <t>Standards achieved; 110428 Bahat: The Mistake i did is in expenses side I didn't add the cost for the fare of bus when this people are back from Dar es salaam to Ugesa is my mistake so what we end up is to use my coordinator commission</t>
  </si>
  <si>
    <t xml:space="preserve">110427 (backchannel) pinged Paul again on: 
100420 (backchannel) pinged Paul on status. </t>
  </si>
  <si>
    <t>110425 (backchannel) Jacinta says keep pending until COB becomes available. Once weekly</t>
  </si>
  <si>
    <t>BO</t>
  </si>
  <si>
    <t>Bonnie Ogwal</t>
  </si>
  <si>
    <t>Beans seed from Lira to Zombo</t>
  </si>
  <si>
    <t>BO11-250</t>
  </si>
  <si>
    <t>2 May</t>
  </si>
  <si>
    <t>penSL11-243</t>
  </si>
  <si>
    <t>Feeds from Busia to Lake Basin Dvpt. Auth</t>
  </si>
  <si>
    <t xml:space="preserve">03.May </t>
  </si>
  <si>
    <t>Coconut from Kilosa to Mikumi</t>
  </si>
  <si>
    <t>pen11-252</t>
  </si>
  <si>
    <t>03. May</t>
  </si>
  <si>
    <t>penMF</t>
  </si>
  <si>
    <t>4. May</t>
  </si>
  <si>
    <t>Beef steers to Kaimosi teachers school</t>
  </si>
  <si>
    <t xml:space="preserve">Very small deal of just one bag. But it worked. Maybe a good way to gradually grow the capabilities of new TSS agents at small risk. </t>
  </si>
  <si>
    <t>Rice from Kilosa to Dar</t>
  </si>
  <si>
    <t>MF11-251</t>
  </si>
  <si>
    <t>9. May</t>
  </si>
  <si>
    <t>Timber to Hamisi</t>
  </si>
  <si>
    <t>penSL11-254</t>
  </si>
  <si>
    <t>penS11L-253</t>
  </si>
  <si>
    <t>6. May</t>
  </si>
  <si>
    <t>worked according to standards. Small deal of just 1 ton. But a lot of learning about farmers earning more when they sell rice instead of paddy</t>
  </si>
  <si>
    <t>110920 Requested Grace to finalize it. 
110504 pinged her again on above</t>
  </si>
  <si>
    <t>110425 (backchannel) pinged Paul on status. 
110504 pinged again on above</t>
  </si>
  <si>
    <t xml:space="preserve">110509 ask Solomon if we are selling smallholder tea and what we therefore compare? </t>
  </si>
  <si>
    <t>110509 ask Solomon to be clear who is selling and role of Peter Waboya</t>
  </si>
  <si>
    <t>12. May</t>
  </si>
  <si>
    <t>Round Potatoes Ugesa to Dar</t>
  </si>
  <si>
    <t>35/343</t>
  </si>
  <si>
    <t>BT11-255</t>
  </si>
  <si>
    <t>Regional Managers</t>
  </si>
  <si>
    <t>red means late</t>
  </si>
  <si>
    <t>cash ledger latest update</t>
  </si>
  <si>
    <t>not available</t>
  </si>
  <si>
    <t>means failed</t>
  </si>
  <si>
    <t>means success</t>
  </si>
  <si>
    <t>means cancelled</t>
  </si>
  <si>
    <t>what about</t>
  </si>
  <si>
    <t>SHORT COMMENTS</t>
  </si>
  <si>
    <t>trade date</t>
  </si>
  <si>
    <t>JN11-211</t>
  </si>
  <si>
    <t xml:space="preserve">Standards achieved. But old sourcing form. Next time use new livestock trading form. </t>
  </si>
  <si>
    <t>15. May</t>
  </si>
  <si>
    <t>Kariakoo, Daressalaam</t>
  </si>
  <si>
    <t>16. May</t>
  </si>
  <si>
    <t>18. May</t>
  </si>
  <si>
    <t>Maize Mlowo to Kariakoo</t>
  </si>
  <si>
    <t>BT11-256</t>
  </si>
  <si>
    <t>Beef steers to Kaimosi TTC</t>
  </si>
  <si>
    <t>this is a repeat deal after completing the other one successfully</t>
  </si>
  <si>
    <t>12. June</t>
  </si>
  <si>
    <t>30. May</t>
  </si>
  <si>
    <t>7. July</t>
  </si>
  <si>
    <t>Soya seed Hoima to Kampala</t>
  </si>
  <si>
    <t>12. March</t>
  </si>
  <si>
    <t>Deal Plan</t>
  </si>
  <si>
    <t>110419 Solomon explains details of this deal on LLL
110517 to Solomon updated version</t>
  </si>
  <si>
    <t>net contacts 
latest update</t>
  </si>
  <si>
    <t>=finalized</t>
  </si>
  <si>
    <t>=pending</t>
  </si>
  <si>
    <t>=cancelled</t>
  </si>
  <si>
    <t>=failed</t>
  </si>
  <si>
    <t>=active</t>
  </si>
  <si>
    <t>penSL11-229</t>
  </si>
  <si>
    <t>20. May</t>
  </si>
  <si>
    <t>22. May</t>
  </si>
  <si>
    <t>Freisan heifers Wakiso to Hoima</t>
  </si>
  <si>
    <t>GN11-258</t>
  </si>
  <si>
    <t>WI</t>
  </si>
  <si>
    <t>Wilson Ilanet</t>
  </si>
  <si>
    <t>11. June</t>
  </si>
  <si>
    <t>5. June</t>
  </si>
  <si>
    <t>6. June</t>
  </si>
  <si>
    <t>25. May</t>
  </si>
  <si>
    <t>Registration numbering</t>
  </si>
  <si>
    <t>Delivered 
date</t>
  </si>
  <si>
    <t>COB paid
date</t>
  </si>
  <si>
    <t>COB transferred date</t>
  </si>
  <si>
    <t>buyer(s) paid date</t>
  </si>
  <si>
    <t xml:space="preserve">Bonus transferred date </t>
  </si>
  <si>
    <t>to 
TSS reg No</t>
  </si>
  <si>
    <t>required COB amount</t>
  </si>
  <si>
    <t>buyer(s) paid amount</t>
  </si>
  <si>
    <t>Comm tansferred date</t>
  </si>
  <si>
    <t>Deal Process       Deal Process       Deal Process       Deal Process       Deal Process</t>
  </si>
  <si>
    <t>Collection date</t>
  </si>
  <si>
    <t>Bonus amount</t>
  </si>
  <si>
    <t>Comm amount</t>
  </si>
  <si>
    <t>&lt;--</t>
  </si>
  <si>
    <t>&lt;-- Deal Process</t>
  </si>
  <si>
    <t>Deal Process --&gt;</t>
  </si>
  <si>
    <t>Docs required</t>
  </si>
  <si>
    <t>Grace Kamau</t>
  </si>
  <si>
    <t>Loitokitok</t>
  </si>
  <si>
    <t>110526 Moses: the sorghum was sold before we could marshalll the financial resources to but it.</t>
  </si>
  <si>
    <t xml:space="preserve">110526 Moses: Delayed due to high price fluctuations. Keep it. </t>
  </si>
  <si>
    <t>20. June</t>
  </si>
  <si>
    <t>1. July</t>
  </si>
  <si>
    <t>11. July</t>
  </si>
  <si>
    <t>2. June</t>
  </si>
  <si>
    <t>247a</t>
  </si>
  <si>
    <t>247b</t>
  </si>
  <si>
    <t>247c</t>
  </si>
  <si>
    <t>247d</t>
  </si>
  <si>
    <t>penSL11-247c</t>
  </si>
  <si>
    <t>penSL11-247d</t>
  </si>
  <si>
    <t xml:space="preserve">Pending: </t>
  </si>
  <si>
    <t>(Solomon)</t>
  </si>
  <si>
    <t>Gladys Lumwaji on 247</t>
  </si>
  <si>
    <t>Maize Mlowo to Daressalaam</t>
  </si>
  <si>
    <t>21. May</t>
  </si>
  <si>
    <t>na</t>
  </si>
  <si>
    <t>21.May</t>
  </si>
  <si>
    <t>3. June</t>
  </si>
  <si>
    <t>Standards achieved. Good deal. Big potential for repeat deals with this buyer</t>
  </si>
  <si>
    <t>BT11-259</t>
  </si>
  <si>
    <t>penJK11-237</t>
  </si>
  <si>
    <t>110604 backchannel: Tell Solomon to finalize this</t>
  </si>
  <si>
    <t>cancelled, replaced with 259</t>
  </si>
  <si>
    <t xml:space="preserve">(Bahat) </t>
  </si>
  <si>
    <t>Mahina Holding Ltd on 260</t>
  </si>
  <si>
    <t>Maize Mlowo to Moshi HIMO</t>
  </si>
  <si>
    <t>4. June</t>
  </si>
  <si>
    <t>4 June</t>
  </si>
  <si>
    <t>4.June</t>
  </si>
  <si>
    <t>260b</t>
  </si>
  <si>
    <t>7. June</t>
  </si>
  <si>
    <t>10. June</t>
  </si>
  <si>
    <t>260c</t>
  </si>
  <si>
    <t>BT11-260a</t>
  </si>
  <si>
    <t>BT11-260b</t>
  </si>
  <si>
    <t>10.June</t>
  </si>
  <si>
    <t>penBT11-260c</t>
  </si>
  <si>
    <t>5.June</t>
  </si>
  <si>
    <t>110601 this deal didn't work due to the pro longed rainfalls in Ilembula
so that beans didn't dry at a right time for planting in Magunguli and Ugessa</t>
  </si>
  <si>
    <t>Edina Kasule</t>
  </si>
  <si>
    <t>Stella Anyitike</t>
  </si>
  <si>
    <t>Mbalizi Market</t>
  </si>
  <si>
    <t>Uyole-Malawi Junction, Mbeya</t>
  </si>
  <si>
    <t>Nassoro Hotel</t>
  </si>
  <si>
    <t>JW</t>
  </si>
  <si>
    <t>Josephine Nakanwagi</t>
  </si>
  <si>
    <t>344/345</t>
  </si>
  <si>
    <t>257a</t>
  </si>
  <si>
    <t>257b</t>
  </si>
  <si>
    <t>257c</t>
  </si>
  <si>
    <t>257d</t>
  </si>
  <si>
    <t>9.June</t>
  </si>
  <si>
    <t>22. June</t>
  </si>
  <si>
    <t>5. July</t>
  </si>
  <si>
    <t>19. July</t>
  </si>
  <si>
    <t>9. June</t>
  </si>
  <si>
    <t>SL11-257a</t>
  </si>
  <si>
    <t>penSL11-257c</t>
  </si>
  <si>
    <t>penSL11-257d</t>
  </si>
  <si>
    <t>110609 backchannel from Slomon: Rescheduled to late August 11</t>
  </si>
  <si>
    <t>penSL11-247b</t>
  </si>
  <si>
    <t>penSL11-247a</t>
  </si>
  <si>
    <t>Sorghum Soroti to Nakuru</t>
  </si>
  <si>
    <t>14. June</t>
  </si>
  <si>
    <t>17. June</t>
  </si>
  <si>
    <t>21.June</t>
  </si>
  <si>
    <t>Maize Babati to Moshi</t>
  </si>
  <si>
    <t>15. June</t>
  </si>
  <si>
    <t>05. July</t>
  </si>
  <si>
    <t>penBT11-262</t>
  </si>
  <si>
    <t>10. July</t>
  </si>
  <si>
    <t>343/</t>
  </si>
  <si>
    <t>Sunflower Babati to Dar</t>
  </si>
  <si>
    <t>25. June</t>
  </si>
  <si>
    <t>penBT11-263</t>
  </si>
  <si>
    <t>317/</t>
  </si>
  <si>
    <t>Maize Manyara to Moshi</t>
  </si>
  <si>
    <t>Maize Manyara to Gairo</t>
  </si>
  <si>
    <t>17.June</t>
  </si>
  <si>
    <t>penMF11-264</t>
  </si>
  <si>
    <t>MG</t>
  </si>
  <si>
    <t>MG11-261</t>
  </si>
  <si>
    <t>Cow Oloirien to Kiserian</t>
  </si>
  <si>
    <t>WI11-266</t>
  </si>
  <si>
    <t>18.June</t>
  </si>
  <si>
    <t>BR</t>
  </si>
  <si>
    <t>Beatrice Obara</t>
  </si>
  <si>
    <t>penBR</t>
  </si>
  <si>
    <t>Cotton Otaro to Makueni Ginneries</t>
  </si>
  <si>
    <t>334/</t>
  </si>
  <si>
    <t>Chicken Kilosa to Morogoro</t>
  </si>
  <si>
    <t>23. June</t>
  </si>
  <si>
    <t>= active with COB</t>
  </si>
  <si>
    <t>penMF11-269</t>
  </si>
  <si>
    <t>30. June</t>
  </si>
  <si>
    <t>Sunflower cake Wakulima dairy to Mitunguu Millers</t>
  </si>
  <si>
    <t>30 June</t>
  </si>
  <si>
    <t>Maize Agroways Jinja</t>
  </si>
  <si>
    <t>3. July</t>
  </si>
  <si>
    <t>Cassava Soroti to KEMWA</t>
  </si>
  <si>
    <t xml:space="preserve">4 July </t>
  </si>
  <si>
    <t>This is a reconstruct of a deal Moses did without registration. Lots to learn from this</t>
  </si>
  <si>
    <t>MG11-272</t>
  </si>
  <si>
    <t>110702: Moses says this deal is postponed due to money transfer delays. The COB he used for doing MG11-272</t>
  </si>
  <si>
    <t>Potatoes Njombe to Dar</t>
  </si>
  <si>
    <t>4 July</t>
  </si>
  <si>
    <t>cash 60'000
cheque 372'000</t>
  </si>
  <si>
    <t>(11. July)</t>
  </si>
  <si>
    <t>BT11-273</t>
  </si>
  <si>
    <t>110704 pinged Bahat to finalize these</t>
  </si>
  <si>
    <t>Fish Turkana to Nairobi</t>
  </si>
  <si>
    <t>18. June</t>
  </si>
  <si>
    <t>Water melon Serengeti to Arusha</t>
  </si>
  <si>
    <t>6. July</t>
  </si>
  <si>
    <t>15. July</t>
  </si>
  <si>
    <t>penMF11-275</t>
  </si>
  <si>
    <t>15.July</t>
  </si>
  <si>
    <t>Thadey Mwakaguo</t>
  </si>
  <si>
    <t>Songea</t>
  </si>
  <si>
    <t>Elizabeth Njoki</t>
  </si>
  <si>
    <t>Embu</t>
  </si>
  <si>
    <t>Nakuru</t>
  </si>
  <si>
    <t>Cassava flour Soroti to KEMWA</t>
  </si>
  <si>
    <t>13. July</t>
  </si>
  <si>
    <t>MG11-276</t>
  </si>
  <si>
    <t xml:space="preserve">KEMWA Foods </t>
  </si>
  <si>
    <t>347/</t>
  </si>
  <si>
    <t>Rice Mwea to Nakuru</t>
  </si>
  <si>
    <t>18. July</t>
  </si>
  <si>
    <t>JK</t>
  </si>
  <si>
    <t>11.july</t>
  </si>
  <si>
    <t>8. July</t>
  </si>
  <si>
    <t xml:space="preserve">Strange deal with only one seller, ie. Oil mill. </t>
  </si>
  <si>
    <t>Soya Lira to SEBA Tororo</t>
  </si>
  <si>
    <t>24. July</t>
  </si>
  <si>
    <t>Paddy Butaleja to Mbale</t>
  </si>
  <si>
    <t>2'000 TONS AUCTION IN BATCHES OF 50</t>
  </si>
  <si>
    <t>PN11-271</t>
  </si>
  <si>
    <t>SM</t>
  </si>
  <si>
    <t>SM11-268</t>
  </si>
  <si>
    <t>Sheep Kipeto to Kiserian</t>
  </si>
  <si>
    <t>22. July</t>
  </si>
  <si>
    <t>WI11-278</t>
  </si>
  <si>
    <t>WI11-279</t>
  </si>
  <si>
    <t>16. July</t>
  </si>
  <si>
    <t>110705 pinged Mark to request whether cancelled
110716 pinged Mark again to react to above</t>
  </si>
  <si>
    <t>110716 pinged Mark that ball is in his court</t>
  </si>
  <si>
    <t>JK11-277</t>
  </si>
  <si>
    <t>12. July</t>
  </si>
  <si>
    <t>14 July</t>
  </si>
  <si>
    <t>14. July</t>
  </si>
  <si>
    <t>Sorghum Suba to Kenya Malt</t>
  </si>
  <si>
    <t>25. July</t>
  </si>
  <si>
    <t>BR11-274</t>
  </si>
  <si>
    <t>penBR-281</t>
  </si>
  <si>
    <t>Vegetables Transmara to Nairobi</t>
  </si>
  <si>
    <t>Bonus paid to sellers date</t>
  </si>
  <si>
    <t xml:space="preserve">19. July </t>
  </si>
  <si>
    <t>21. July</t>
  </si>
  <si>
    <t>Successfully completed with no COB but followed full TSS Procedure</t>
  </si>
  <si>
    <t>110419 (backchannel) Pinged Jacinta on status of this deal. 
110504 pinged again on the above. 110721 Cancelled the deal. Jacinta informed us NAADS cancelled the contract</t>
  </si>
  <si>
    <t>NAADS cancelled the contract</t>
  </si>
  <si>
    <t>20. July</t>
  </si>
  <si>
    <t>110722 backchannel from Mark. He needs to reconfigure this due to logistics problems in Gairo</t>
  </si>
  <si>
    <t>MF11-265</t>
  </si>
  <si>
    <t>23. July</t>
  </si>
  <si>
    <t>27. July</t>
  </si>
  <si>
    <t>Bulls Kajiado to Kiserian</t>
  </si>
  <si>
    <t>23 July</t>
  </si>
  <si>
    <t>Chicken Lumuma to Morogoro</t>
  </si>
  <si>
    <t>25 July</t>
  </si>
  <si>
    <t>30. July</t>
  </si>
  <si>
    <t>26. July</t>
  </si>
  <si>
    <t>26 July</t>
  </si>
  <si>
    <t>MF11-283</t>
  </si>
  <si>
    <t>Maize Manyara to Gairo 6 tons</t>
  </si>
  <si>
    <t>28 July</t>
  </si>
  <si>
    <t>Chicken Kisanga to Ubungo</t>
  </si>
  <si>
    <t>Feeds to Alupe farm</t>
  </si>
  <si>
    <t>Millet Soroti to Nakuru</t>
  </si>
  <si>
    <t>BR11-280</t>
  </si>
  <si>
    <t>penSL11-287</t>
  </si>
  <si>
    <t>Once weekly
110726 on MAC: She wants to keep this pending</t>
  </si>
  <si>
    <t>JK11-270</t>
  </si>
  <si>
    <t>Harrison Supeyo</t>
  </si>
  <si>
    <t>Kiserian</t>
  </si>
  <si>
    <t>29. July</t>
  </si>
  <si>
    <t xml:space="preserve">Successful. Very fast (3 days). </t>
  </si>
  <si>
    <t>28. July</t>
  </si>
  <si>
    <t>JN11-226</t>
  </si>
  <si>
    <t>110730 need to reconfigure this. See "How can we do TSS for animal feeds" on NMC</t>
  </si>
  <si>
    <t>MG11-288</t>
  </si>
  <si>
    <t>Anthony Wahome</t>
  </si>
  <si>
    <t>1. Aug</t>
  </si>
  <si>
    <t>2. Aug</t>
  </si>
  <si>
    <t>SL11-257b</t>
  </si>
  <si>
    <t>Banana Mbinga to Ruaha</t>
  </si>
  <si>
    <t>Coconuts Kilosa to Dodoma</t>
  </si>
  <si>
    <t>OR</t>
  </si>
  <si>
    <t xml:space="preserve">There were some mistakes that we need to avoid the next time, but in the end it worked out. Above all, this turned out to be one of the biggest and most profitable deals for both our network and the sellers and buyers. </t>
  </si>
  <si>
    <t>did we get 24'555?</t>
  </si>
  <si>
    <t>BR11-286</t>
  </si>
  <si>
    <t xml:space="preserve">This is a reconstruct of fast deal. Mistake on our side, ie. Not fast enough to react to Bahats request. Worked out fine in the end. </t>
  </si>
  <si>
    <t xml:space="preserve">Worked to standards. </t>
  </si>
  <si>
    <t>14. May</t>
  </si>
  <si>
    <t>17. May</t>
  </si>
  <si>
    <t>110803 pinged Bahat to finalize these</t>
  </si>
  <si>
    <t>MF11-290</t>
  </si>
  <si>
    <t xml:space="preserve">Very fast deal. Buyer extremely happy. </t>
  </si>
  <si>
    <t>MF11-285</t>
  </si>
  <si>
    <t>MF11-289</t>
  </si>
  <si>
    <t>worked to standards</t>
  </si>
  <si>
    <t>No of deals in July 2011</t>
  </si>
  <si>
    <t>commissions not yet paid</t>
  </si>
  <si>
    <t>05. Aug</t>
  </si>
  <si>
    <t>Worked according to standards</t>
  </si>
  <si>
    <t>This is another cross border deal. Worked according to standards, but lots to learn on how to reduce the middle costs between Uganda (Soroiti) and Nakuru (Kenya).</t>
  </si>
  <si>
    <t>Rice seed Hoima to Kampala</t>
  </si>
  <si>
    <t>penPN11-292</t>
  </si>
  <si>
    <t>Sunflower Iringa to Dar</t>
  </si>
  <si>
    <t>penBT11-293</t>
  </si>
  <si>
    <t xml:space="preserve">Worked out in the end. We almost got caught by the export ban of the government. </t>
  </si>
  <si>
    <t>Maize Ulembwe to Ifakara</t>
  </si>
  <si>
    <t>penBT11-294</t>
  </si>
  <si>
    <t>Banana Mbinga to Daressalaam</t>
  </si>
  <si>
    <t>penBT11-295</t>
  </si>
  <si>
    <t>Maize Ihomasa to Mlimba</t>
  </si>
  <si>
    <t>5. Oct</t>
  </si>
  <si>
    <t>penBT11-296</t>
  </si>
  <si>
    <t>11. Oct</t>
  </si>
  <si>
    <t>penBT11-297</t>
  </si>
  <si>
    <t>16. Aug</t>
  </si>
  <si>
    <t>5. Aug</t>
  </si>
  <si>
    <t>Nile Perch Turkana to Kisumu</t>
  </si>
  <si>
    <t>19. Aug</t>
  </si>
  <si>
    <t>23-28 Aug</t>
  </si>
  <si>
    <t>Maize Dokolo to Gulu</t>
  </si>
  <si>
    <t>20. Aug</t>
  </si>
  <si>
    <t>penPN11-299</t>
  </si>
  <si>
    <t>penBR11-298</t>
  </si>
  <si>
    <t>BO/</t>
  </si>
  <si>
    <t>Coconuts Malui to Kilosa</t>
  </si>
  <si>
    <t>Rice grain Kyangwali to Hoima</t>
  </si>
  <si>
    <t>This deal was done so fast it could not be properly registered. Except for that it worked well</t>
  </si>
  <si>
    <t>PN11-2102</t>
  </si>
  <si>
    <t>8. Aug</t>
  </si>
  <si>
    <t>replaced with PN11-2101</t>
  </si>
  <si>
    <t>MG11-291</t>
  </si>
  <si>
    <t>no bonus</t>
  </si>
  <si>
    <t>PN11-2101</t>
  </si>
  <si>
    <t>penSM</t>
  </si>
  <si>
    <t>Maize Mubende to Kitomba</t>
  </si>
  <si>
    <t>penSM1-2104</t>
  </si>
  <si>
    <t>Maize Hoima Kitoba to Kampala</t>
  </si>
  <si>
    <t>SM11-2103</t>
  </si>
  <si>
    <t>cancelled, replaced with 2105</t>
  </si>
  <si>
    <t>Beans Nandi to Erusui Girls Pri Sch</t>
  </si>
  <si>
    <t>6x</t>
  </si>
  <si>
    <t>7x</t>
  </si>
  <si>
    <t>8x</t>
  </si>
  <si>
    <t>30. Aug</t>
  </si>
  <si>
    <t>1st-5th Sept</t>
  </si>
  <si>
    <t>Castrated bulls Suswa to Kiserian</t>
  </si>
  <si>
    <t>02. Sep</t>
  </si>
  <si>
    <t>Loyce Kamila</t>
  </si>
  <si>
    <t>Hamisi</t>
  </si>
  <si>
    <t>Makueni Ginneries</t>
  </si>
  <si>
    <t>Makueni</t>
  </si>
  <si>
    <t>Sunflag</t>
  </si>
  <si>
    <t>Nairobi</t>
  </si>
  <si>
    <t>Opuk Limbo Transport Company</t>
  </si>
  <si>
    <t>19th  26thAug</t>
  </si>
  <si>
    <t>MF11-2100</t>
  </si>
  <si>
    <t>WI11-2106</t>
  </si>
  <si>
    <t>SL11-2105</t>
  </si>
  <si>
    <t>02.SEP</t>
  </si>
  <si>
    <t>Cotton Seed Makueni to Ufugaji Bora</t>
  </si>
  <si>
    <t>First deal to use a Committment Voucher instead of LPO, because it is an auction</t>
  </si>
  <si>
    <t>Difficult deal. First time a surplus from COB has to be returned. However, big potential</t>
  </si>
  <si>
    <t>Beans Mubende to Busia</t>
  </si>
  <si>
    <t>Some problems with delayed payments by KEMWA. Learnt to insist on LPOs that indicate payments schedules</t>
  </si>
  <si>
    <t>26. Aug</t>
  </si>
  <si>
    <t>200000??</t>
  </si>
  <si>
    <t>IN</t>
  </si>
  <si>
    <t>3x</t>
  </si>
  <si>
    <t>Steers Oldonyonyoke to Kiserian</t>
  </si>
  <si>
    <t>Isaac Nemuta</t>
  </si>
  <si>
    <t>IN11-2108</t>
  </si>
  <si>
    <t>Butternut Suba to Nairobi</t>
  </si>
  <si>
    <t>penBR11-2109</t>
  </si>
  <si>
    <t>Ufugaji Bora</t>
  </si>
  <si>
    <t>Omena Turkana-Kisumu to Mombasa</t>
  </si>
  <si>
    <t>8th-16th Sep</t>
  </si>
  <si>
    <t>18.Sep</t>
  </si>
  <si>
    <t>10. Sep</t>
  </si>
  <si>
    <t>Maize Hoima to Gulu</t>
  </si>
  <si>
    <t>312/337</t>
  </si>
  <si>
    <t>Groundnuts Soroti to Nakuru</t>
  </si>
  <si>
    <t>BR11-2110a</t>
  </si>
  <si>
    <t>Maize Amwoma to Gulu</t>
  </si>
  <si>
    <t>penPN11-2115</t>
  </si>
  <si>
    <t>penPN11-2111</t>
  </si>
  <si>
    <t>MF11-284</t>
  </si>
  <si>
    <t>WI11-282</t>
  </si>
  <si>
    <t xml:space="preserve">First deal to go through full new livestock auction form. Some problems with bunching up sellers into a group and registering them correctly. Problems also with delayed auctions. But generally worked out in the end. </t>
  </si>
  <si>
    <t>27.Sep</t>
  </si>
  <si>
    <t>110927 Transferred 767,000 to MG</t>
  </si>
  <si>
    <t>27.Sept</t>
  </si>
  <si>
    <t>27. Sep</t>
  </si>
  <si>
    <t>MG11-2114</t>
  </si>
  <si>
    <t>27. Sept</t>
  </si>
  <si>
    <t>Coconuts Malui to Msowero</t>
  </si>
  <si>
    <t>MF11-2116</t>
  </si>
  <si>
    <t>MF11-2117</t>
  </si>
  <si>
    <t>Coconuts Mamoyo to Morogoro</t>
  </si>
  <si>
    <t xml:space="preserve">Worked to standards, but should have asked for more commissions. </t>
  </si>
  <si>
    <t>NA</t>
  </si>
  <si>
    <t>MF11-2118</t>
  </si>
  <si>
    <t>2110a</t>
  </si>
  <si>
    <t>Coconuts Malui to Msavu</t>
  </si>
  <si>
    <t>10 Oct</t>
  </si>
  <si>
    <t>penMF11-2119</t>
  </si>
  <si>
    <t>Paul: THIS DEAL FLOPPED BECAUSE WE HAD A PROBLEM SENDING THE MONEY TO THE TSS AGENT- MR BAALE SULAIT. THE MONEY BOUNCED AND IT TOOK US TWO WEEKS TO SORT THIS MESS AND HAVE THE MONEY CREDITED BACK ON OUR ACCOUNT.</t>
  </si>
  <si>
    <t>failure</t>
  </si>
  <si>
    <t>Goats Pugu/Vingunguti to Dar</t>
  </si>
  <si>
    <t>8. Oct</t>
  </si>
  <si>
    <t>321/342</t>
  </si>
  <si>
    <t>pemMF11-2120</t>
  </si>
  <si>
    <t>penBT11-2121</t>
  </si>
  <si>
    <t>10. Oct</t>
  </si>
  <si>
    <t>14. Oct</t>
  </si>
  <si>
    <t>penBR11-2122</t>
  </si>
  <si>
    <t>19. Aug ??</t>
  </si>
  <si>
    <t>23 Aug ??</t>
  </si>
  <si>
    <t>15. Oct</t>
  </si>
  <si>
    <t>Finally worked out. But need to figure out how to save more middle costs in such cross-border deals</t>
  </si>
  <si>
    <t>6 goats Pugu to Mnazi mmoja</t>
  </si>
  <si>
    <t>20. Oct</t>
  </si>
  <si>
    <t>22. Oct</t>
  </si>
  <si>
    <t>Cattle Mashuru to Kahawa West</t>
  </si>
  <si>
    <t>21. Oct</t>
  </si>
  <si>
    <t>25. Oct</t>
  </si>
  <si>
    <t>MF11-2123</t>
  </si>
  <si>
    <t>BR11-2124</t>
  </si>
  <si>
    <t xml:space="preserve">Prices didn't work out, margins too small, logistics not in place. </t>
  </si>
  <si>
    <t>23. Oct</t>
  </si>
  <si>
    <t>Omena Uganda to Mombasa</t>
  </si>
  <si>
    <t>26. Oct</t>
  </si>
  <si>
    <t>Maize Dokolo to Mombasa</t>
  </si>
  <si>
    <t>111024 Paul: Maize (15MT) was delivered, but the buyer rejected it because of quality problems, it was later shifted the GVT/WFP warehouse in Gulu where it was recleaned, dried and graded. Of the 15 MT, 3 were completely unacceptable and retruned by the agent to sell of at any price just to attempt to recover the money. In the mean time, we are auctioning the 13 MT stock in the warehouse in Gulu</t>
  </si>
  <si>
    <t>PN11.2125</t>
  </si>
  <si>
    <t>24. Oct</t>
  </si>
  <si>
    <t>28. Oct</t>
  </si>
  <si>
    <t>Irene Akinyi</t>
  </si>
  <si>
    <t>WI/326/350</t>
  </si>
  <si>
    <t>34/343</t>
  </si>
  <si>
    <t>2. Nov</t>
  </si>
  <si>
    <t>8. Nov</t>
  </si>
  <si>
    <t>penBT11-2126</t>
  </si>
  <si>
    <t>Goats Pugu/Vingunguti to Mnazi Mmoja</t>
  </si>
  <si>
    <t>Goats Pugu/Vingunguti to Changombe</t>
  </si>
  <si>
    <t>4. Nov</t>
  </si>
  <si>
    <t>5. Nov</t>
  </si>
  <si>
    <t>Round Potatoes Mgololo to Dar</t>
  </si>
  <si>
    <t>penMF11-2127</t>
  </si>
  <si>
    <t>penMF11-2128</t>
  </si>
  <si>
    <t xml:space="preserve">Had to be cancelled due to situation changing while preparing for this deal. The COB had been paid to KIRSEC, but KIRSEC repaid it in full. </t>
  </si>
  <si>
    <t>Brighton Valonge</t>
  </si>
  <si>
    <t>Njombe</t>
  </si>
  <si>
    <t>Igowole</t>
  </si>
  <si>
    <t>351/343</t>
  </si>
  <si>
    <t>Potatos Magunguli to Dar</t>
  </si>
  <si>
    <t>Potatos Njombe to Dar</t>
  </si>
  <si>
    <t>penBT11-2129</t>
  </si>
  <si>
    <t>penBT11-2130</t>
  </si>
  <si>
    <t>Potatoes Magunguli to Dar</t>
  </si>
  <si>
    <t xml:space="preserve">This deal was watched by Ueli and Geoffrey from Magunguli to Dar. Worked nicely inspite of mechanical problems of truck and long queues at the banks, ie. Up to 4 hours to make a cash deposit. </t>
  </si>
  <si>
    <t>15. Ug</t>
  </si>
  <si>
    <t>Cows Kajiado to Kahawa West</t>
  </si>
  <si>
    <t>18. Nov</t>
  </si>
  <si>
    <t>111121 Deal was completed but no paymens to PA a/c;  MAC decision!</t>
  </si>
  <si>
    <t>SL11-2107</t>
  </si>
  <si>
    <t>23-N0v</t>
  </si>
  <si>
    <t>110926 partial payment of 20,000 by buyer; 110928 deposited another 20,000; 111018 buyer makes final payment.delays due to teachers striking.</t>
  </si>
  <si>
    <t>23-Nov</t>
  </si>
  <si>
    <t>Sorghum white to Nile Breweries Jinja</t>
  </si>
  <si>
    <t>cancelled by Bahat 111125</t>
  </si>
  <si>
    <t>see cancellation request by Bahat on LLL 111125</t>
  </si>
  <si>
    <t>Worked okay, but one day delayed delivery due to truck dropping gearbox on tarmac near Morogoro. Had to sell bags on open market.</t>
  </si>
  <si>
    <t>Tanznaia</t>
  </si>
  <si>
    <t>BT11-2131</t>
  </si>
  <si>
    <t>penBT11-2133</t>
  </si>
  <si>
    <t>2. Dec</t>
  </si>
  <si>
    <t>3. Dec</t>
  </si>
  <si>
    <t>BR11-2136</t>
  </si>
  <si>
    <t>Rice Ahero to Kisumu</t>
  </si>
  <si>
    <t>worked okay to standards, but the buyer delayed for a long time to pay, and finalization was forgotten for a few weeks.</t>
  </si>
  <si>
    <t>worked according to standards</t>
  </si>
  <si>
    <t>small deal, but according to Mark "It gave us a lot of leaning and the way forward</t>
  </si>
  <si>
    <t>110719 Advanced COB of Ksh 500,000 first due to delayed repayment from Solomon &amp; Moses 111205 James deposits a cheque of 165,400 from 600kg of the rice they have been able to sell.</t>
  </si>
  <si>
    <t>WI/350/</t>
  </si>
  <si>
    <t>30. N0v</t>
  </si>
  <si>
    <t>28. No</t>
  </si>
  <si>
    <t>BR11-2132</t>
  </si>
  <si>
    <t>PN11-2135</t>
  </si>
  <si>
    <t>8. Dec</t>
  </si>
  <si>
    <t>15.Dec</t>
  </si>
  <si>
    <t>Rice Kyanwali to Hoima - Auction</t>
  </si>
  <si>
    <t>12. Dec</t>
  </si>
  <si>
    <t>PN11-2137</t>
  </si>
  <si>
    <t>penWI</t>
  </si>
  <si>
    <t>Sheep Kajiado to Meat Choice</t>
  </si>
  <si>
    <t>Cows Kajiado to Meat Choice</t>
  </si>
  <si>
    <t>10 Dec</t>
  </si>
  <si>
    <t>18. Dec</t>
  </si>
  <si>
    <t>penWI11-2139</t>
  </si>
  <si>
    <t>Merino sheep Narok to Mlolongo</t>
  </si>
  <si>
    <t>23. Dec</t>
  </si>
  <si>
    <t>Cotton Seed Uyoma to Makueni</t>
  </si>
  <si>
    <t>WI11-2138</t>
  </si>
  <si>
    <t>26. Dec</t>
  </si>
  <si>
    <t xml:space="preserve">Because there was not enough money in the COB account to make an advance, a third party came in and provided the money to pay farmers the COB. It worked out nicely. But third-party financing must be better understood. </t>
  </si>
  <si>
    <t>BT12-21</t>
  </si>
  <si>
    <t>Timber Lupembe to Daressalaam</t>
  </si>
  <si>
    <t>12</t>
  </si>
  <si>
    <t>22</t>
  </si>
  <si>
    <t>3-7 Feb</t>
  </si>
  <si>
    <t>SL12-22</t>
  </si>
  <si>
    <t>Potatoes Dundori to Nairobi - Shomap TSS deal</t>
  </si>
  <si>
    <t xml:space="preserve">120208 Wilson fell sick and TA took over control of the deal.was given a cheque and deposited money to his a/c and wilson has not heard from him since.  </t>
  </si>
  <si>
    <t>24. Dec</t>
  </si>
  <si>
    <t>332,000</t>
  </si>
  <si>
    <t>200,000</t>
  </si>
  <si>
    <t>05. Sept</t>
  </si>
  <si>
    <t>5th Sept</t>
  </si>
  <si>
    <t>16. Dec</t>
  </si>
  <si>
    <t>9. Feb</t>
  </si>
  <si>
    <t>TA 349</t>
  </si>
  <si>
    <t>Tomatoes Kalerwe to Kabale</t>
  </si>
  <si>
    <t>Cabbages Kalerwe to Kabale</t>
  </si>
  <si>
    <t>penPN12-23</t>
  </si>
  <si>
    <t>PN12-24</t>
  </si>
  <si>
    <t>= became a special case followed up in NMC</t>
  </si>
  <si>
    <t>120131 Made special case on NMC</t>
  </si>
  <si>
    <t>RS</t>
  </si>
  <si>
    <t>Ronald Segaruma</t>
  </si>
  <si>
    <t>Maize Bugiri to Busia</t>
  </si>
  <si>
    <t>failed</t>
  </si>
  <si>
    <t>Seller failed to deliver. See discussion on LLL-MAC</t>
  </si>
  <si>
    <t>RS12-26</t>
  </si>
  <si>
    <t>111101 Still waiting one more payment from buyer before closing for one cow that was found to be sick. Payment for sick cows is made 10 after delivery.120215 Payment for sick cow was made. COB not yet recovered Ksh 222,087. Recovery of this still under discussion.</t>
  </si>
  <si>
    <t>821</t>
  </si>
  <si>
    <t>323/324</t>
  </si>
  <si>
    <t>Sno-snap Wiyumiririe to EAG</t>
  </si>
  <si>
    <t>23-Feb</t>
  </si>
  <si>
    <t>5-March</t>
  </si>
  <si>
    <t>penJK12-27</t>
  </si>
  <si>
    <t>23. Feb</t>
  </si>
  <si>
    <t>24. Feb</t>
  </si>
  <si>
    <t>435'200</t>
  </si>
  <si>
    <t>MG12-25</t>
  </si>
  <si>
    <t>RS/x</t>
  </si>
  <si>
    <t>RS/JN/x</t>
  </si>
  <si>
    <t>G.nuts Apac to Tororo</t>
  </si>
  <si>
    <t>Chiken Kakiri to Kotido</t>
  </si>
  <si>
    <t>13. Mar</t>
  </si>
  <si>
    <t>Dopper Sheep Kajiado to KMC</t>
  </si>
  <si>
    <t>penPN12-210</t>
  </si>
  <si>
    <t>10. Mar</t>
  </si>
  <si>
    <t>WI12-211</t>
  </si>
  <si>
    <t>12. Mar</t>
  </si>
  <si>
    <t>16. Mar</t>
  </si>
  <si>
    <t>PN12-29</t>
  </si>
  <si>
    <t>20-21 Mar</t>
  </si>
  <si>
    <t>BR11-2134</t>
  </si>
  <si>
    <t>22. Mar</t>
  </si>
  <si>
    <t>BR12-212</t>
  </si>
  <si>
    <t>120329 Deal cancelled after buyer cancelled LPO on ground that his contract with the person he was supplying to had been cancelled. No COB was taken out.</t>
  </si>
  <si>
    <t>120328 Price changes led to deal not taking place so no COB was taken</t>
  </si>
  <si>
    <t>30. Mar</t>
  </si>
  <si>
    <t>1. Apr</t>
  </si>
  <si>
    <t>31. Mar</t>
  </si>
  <si>
    <t>BT12-213</t>
  </si>
  <si>
    <t>4. Apr</t>
  </si>
  <si>
    <t>Cockerels Kakiri to Kotido</t>
  </si>
  <si>
    <t>PN12-214</t>
  </si>
  <si>
    <t>penBT12-215</t>
  </si>
  <si>
    <t>BT12-216</t>
  </si>
  <si>
    <t>Worked fine, except again we got problems with transport. Need to find a solution for reliable transport. Also payments through banks is proving too cumbersome.</t>
  </si>
  <si>
    <t>Finally worked out, but big issue is assessment of cattle before slaughter. This needs to improve. Also it isn't useful to have a coordinator who doesn't have the details at his fingertips while another takes charge</t>
  </si>
  <si>
    <t>110409 Deal cancelled and replace with PN12-214</t>
  </si>
  <si>
    <t>111024 Paul: 10MT were delivered to the Gulu warehouse under the Stanbic Loan facility, but 4 MT were rejected due to quality compliants, the TSS agent accepted it was his mistake, took back the 4 mt and has  not yet successfully been able able to sell it off. Paul is trying to follow up to get back the money. 120416 no COB was taken for this deal</t>
  </si>
  <si>
    <t>RS/x/x</t>
  </si>
  <si>
    <t>120424 Paul to share full story on LLL</t>
  </si>
  <si>
    <t>120424 Paul to upload full story on LLL</t>
  </si>
  <si>
    <t>Potatoes Ugesa/Ikongosi to Dar</t>
  </si>
  <si>
    <t>X</t>
  </si>
  <si>
    <t>Cotton Uyoma to Makueni</t>
  </si>
  <si>
    <t>10-15 May</t>
  </si>
  <si>
    <t xml:space="preserve">Worked okay. Laxity in quality control leads to reduced income loss because of missing premium price, additional costs on quality control and transporting rejected goods to alternative markets </t>
  </si>
  <si>
    <t>Made farmers and buyers happy, but still made a slight loss. Generally managed to stick to TSS procedures</t>
  </si>
  <si>
    <t>10. May 12</t>
  </si>
  <si>
    <t>BR12-217</t>
  </si>
  <si>
    <t>See impact story by Paul</t>
  </si>
  <si>
    <t>Deal made a loss of 210'000 KES on the COB due to various problems with stocking rotting rice. Village-level rice-drying equipment would really make a difference!!</t>
  </si>
  <si>
    <t>25. Mar 12</t>
  </si>
  <si>
    <t>12 Aprl</t>
  </si>
  <si>
    <t>?</t>
  </si>
  <si>
    <t>Worked out with no commissions and bonus. Big problems with weather locking up roads. Paul had to use his own 4-wheel drive pickup to shuttle bags from village to main road for the truck. This ate up all the commissions and bonus, plus a lot more Paul didn't invoice</t>
  </si>
  <si>
    <t>25. May 12</t>
  </si>
  <si>
    <t>1. June</t>
  </si>
  <si>
    <t xml:space="preserve">Worked out, but with a reduced commission due to higher middlecosts than anticipated which then cancelled the bonus and reduced the commission. </t>
  </si>
  <si>
    <t xml:space="preserve">Failed due to too little preparation going into new area, communication problems. See extensive discussion on LLL-MAC to this deal. </t>
  </si>
  <si>
    <t>Money was lost with a mistaken transfer via Vodacom, further money</t>
  </si>
  <si>
    <t>Worked out nicely acc. to rules, though slightly late payment by FAO</t>
  </si>
  <si>
    <t>WI11-2140</t>
  </si>
  <si>
    <t>Worked out in the end inspite of delays again due to trucks failing on the road. Need to figure out transport issues for this double loop deal. Could be a big and regular earner if we crack that bottleneck</t>
  </si>
  <si>
    <t>120605 paid sh 500000 part payment of 10T delivered before lorry broke down.1120712 closed.did not receive expected buyer payment due to change in buying price at farmer side and quality of cotton delivered</t>
  </si>
  <si>
    <t>12-16. June</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</si>
</sst>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numFmt numFmtId="181" formatCode="[$-409]dddd\,\ mmmm\ dd\,\ yyyy"/>
  </numFmts>
  <fonts count="53">
    <font>
      <sz val="10"/>
      <name val="Verdana"/>
      <family val="0"/>
    </font>
    <font>
      <b/>
      <sz val="10"/>
      <name val="Verdana"/>
      <family val="0"/>
    </font>
    <font>
      <i/>
      <sz val="10"/>
      <name val="Verdana"/>
      <family val="0"/>
    </font>
    <font>
      <b/>
      <i/>
      <sz val="10"/>
      <name val="Verdana"/>
      <family val="0"/>
    </font>
    <font>
      <sz val="8"/>
      <name val="Verdana"/>
      <family val="2"/>
    </font>
    <font>
      <b/>
      <sz val="12"/>
      <name val="Verdana"/>
      <family val="2"/>
    </font>
    <font>
      <b/>
      <sz val="16"/>
      <name val="Verdana"/>
      <family val="2"/>
    </font>
    <font>
      <sz val="16"/>
      <name val="Verdana"/>
      <family val="2"/>
    </font>
    <font>
      <u val="single"/>
      <sz val="10"/>
      <color indexed="12"/>
      <name val="Verdana"/>
      <family val="2"/>
    </font>
    <font>
      <u val="single"/>
      <sz val="10"/>
      <color indexed="61"/>
      <name val="Verdana"/>
      <family val="2"/>
    </font>
    <font>
      <sz val="9"/>
      <name val="Verdana"/>
      <family val="2"/>
    </font>
    <font>
      <b/>
      <sz val="9"/>
      <name val="Verdana"/>
      <family val="2"/>
    </font>
    <font>
      <b/>
      <sz val="20"/>
      <name val="Verdana"/>
      <family val="2"/>
    </font>
    <font>
      <sz val="11"/>
      <name val="Verdana"/>
      <family val="2"/>
    </font>
    <font>
      <sz val="12"/>
      <name val="Verdana"/>
      <family val="2"/>
    </font>
    <font>
      <sz val="14"/>
      <name val="Verdana"/>
      <family val="2"/>
    </font>
    <font>
      <b/>
      <sz val="14"/>
      <name val="Verdana"/>
      <family val="2"/>
    </font>
    <font>
      <i/>
      <sz val="14"/>
      <name val="Verdan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Verdana"/>
      <family val="2"/>
    </font>
  </fonts>
  <fills count="6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53"/>
        <bgColor indexed="64"/>
      </patternFill>
    </fill>
    <fill>
      <patternFill patternType="solid">
        <fgColor indexed="50"/>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rgb="FFFFFF00"/>
        <bgColor indexed="64"/>
      </patternFill>
    </fill>
    <fill>
      <patternFill patternType="solid">
        <fgColor theme="3" tint="0.7999799847602844"/>
        <bgColor indexed="64"/>
      </patternFill>
    </fill>
    <fill>
      <patternFill patternType="solid">
        <fgColor rgb="FF92D050"/>
        <bgColor indexed="64"/>
      </patternFill>
    </fill>
    <fill>
      <patternFill patternType="solid">
        <fgColor theme="0"/>
        <bgColor indexed="64"/>
      </patternFill>
    </fill>
    <fill>
      <patternFill patternType="solid">
        <fgColor rgb="FFCCFFCC"/>
        <bgColor indexed="64"/>
      </patternFill>
    </fill>
    <fill>
      <patternFill patternType="solid">
        <fgColor rgb="FF77D03C"/>
        <bgColor indexed="64"/>
      </patternFill>
    </fill>
    <fill>
      <patternFill patternType="solid">
        <fgColor rgb="FFFF6600"/>
        <bgColor indexed="64"/>
      </patternFill>
    </fill>
    <fill>
      <patternFill patternType="solid">
        <fgColor rgb="FFFFF706"/>
        <bgColor indexed="64"/>
      </patternFill>
    </fill>
    <fill>
      <patternFill patternType="solid">
        <fgColor theme="3" tint="0.7999799847602844"/>
        <bgColor indexed="64"/>
      </patternFill>
    </fill>
    <fill>
      <patternFill patternType="solid">
        <fgColor rgb="FFFF6600"/>
        <bgColor indexed="64"/>
      </patternFill>
    </fill>
    <fill>
      <patternFill patternType="solid">
        <fgColor rgb="FFACFFAF"/>
        <bgColor indexed="64"/>
      </patternFill>
    </fill>
    <fill>
      <patternFill patternType="solid">
        <fgColor rgb="FFFF7708"/>
        <bgColor indexed="64"/>
      </patternFill>
    </fill>
    <fill>
      <patternFill patternType="solid">
        <fgColor rgb="FFFF7708"/>
        <bgColor indexed="64"/>
      </patternFill>
    </fill>
    <fill>
      <patternFill patternType="solid">
        <fgColor rgb="FFFDE9D9"/>
        <bgColor indexed="64"/>
      </patternFill>
    </fill>
    <fill>
      <patternFill patternType="solid">
        <fgColor rgb="FF9BBB59"/>
        <bgColor indexed="64"/>
      </patternFill>
    </fill>
    <fill>
      <patternFill patternType="solid">
        <fgColor rgb="FF3366FF"/>
        <bgColor indexed="64"/>
      </patternFill>
    </fill>
    <fill>
      <patternFill patternType="solid">
        <fgColor rgb="FF0000FF"/>
        <bgColor indexed="64"/>
      </patternFill>
    </fill>
    <fill>
      <patternFill patternType="solid">
        <fgColor rgb="FFFF0000"/>
        <bgColor indexed="64"/>
      </patternFill>
    </fill>
    <fill>
      <patternFill patternType="solid">
        <fgColor rgb="FFFF0000"/>
        <bgColor indexed="64"/>
      </patternFill>
    </fill>
    <fill>
      <patternFill patternType="solid">
        <fgColor rgb="FFCCFFFF"/>
        <bgColor indexed="64"/>
      </patternFill>
    </fill>
    <fill>
      <patternFill patternType="solid">
        <fgColor theme="9" tint="-0.2499700039625167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medium"/>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
      <left style="thin"/>
      <right style="thin"/>
      <top style="thin"/>
      <bottom>
        <color indexed="63"/>
      </bottom>
    </border>
    <border>
      <left>
        <color indexed="63"/>
      </left>
      <right>
        <color indexed="63"/>
      </right>
      <top style="thin"/>
      <bottom>
        <color indexed="63"/>
      </bottom>
    </border>
    <border>
      <left style="medium"/>
      <right style="thin"/>
      <top>
        <color indexed="63"/>
      </top>
      <bottom style="thin"/>
    </border>
    <border>
      <left style="medium"/>
      <right style="thin"/>
      <top style="thin"/>
      <bottom style="thin"/>
    </border>
    <border>
      <left>
        <color indexed="63"/>
      </left>
      <right>
        <color indexed="63"/>
      </right>
      <top>
        <color indexed="63"/>
      </top>
      <bottom style="medium"/>
    </border>
    <border>
      <left style="thin"/>
      <right style="medium"/>
      <top>
        <color indexed="63"/>
      </top>
      <bottom style="thin"/>
    </border>
    <border>
      <left style="thin"/>
      <right style="medium"/>
      <top style="thin"/>
      <bottom style="thin"/>
    </border>
    <border>
      <left style="medium"/>
      <right>
        <color indexed="63"/>
      </right>
      <top>
        <color indexed="63"/>
      </top>
      <bottom>
        <color indexed="63"/>
      </bottom>
    </border>
    <border>
      <left style="medium"/>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thin"/>
      <top style="thin"/>
      <bottom style="medium"/>
    </border>
    <border>
      <left>
        <color indexed="63"/>
      </left>
      <right style="thin"/>
      <top>
        <color indexed="63"/>
      </top>
      <bottom style="medium"/>
    </border>
    <border>
      <left>
        <color indexed="63"/>
      </left>
      <right style="thin"/>
      <top style="thin"/>
      <bottom>
        <color indexed="63"/>
      </bottom>
    </border>
    <border>
      <left style="thin"/>
      <right style="medium"/>
      <top style="medium"/>
      <bottom style="medium"/>
    </border>
    <border>
      <left style="thin"/>
      <right>
        <color indexed="63"/>
      </right>
      <top style="medium"/>
      <bottom style="thin"/>
    </border>
    <border>
      <left style="medium"/>
      <right style="medium"/>
      <top style="medium"/>
      <bottom>
        <color indexed="63"/>
      </bottom>
    </border>
    <border>
      <left>
        <color indexed="63"/>
      </left>
      <right>
        <color indexed="63"/>
      </right>
      <top style="medium"/>
      <bottom style="thin"/>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85">
    <xf numFmtId="0" fontId="0" fillId="0" borderId="0" xfId="0" applyAlignment="1">
      <alignment/>
    </xf>
    <xf numFmtId="0" fontId="0" fillId="0" borderId="0" xfId="0" applyAlignment="1">
      <alignment horizontal="center"/>
    </xf>
    <xf numFmtId="0" fontId="0" fillId="0" borderId="0" xfId="0" applyAlignment="1">
      <alignment vertical="center"/>
    </xf>
    <xf numFmtId="0" fontId="6" fillId="0" borderId="0" xfId="0" applyFont="1" applyAlignment="1">
      <alignment/>
    </xf>
    <xf numFmtId="0" fontId="6" fillId="0" borderId="0" xfId="0" applyFont="1" applyAlignment="1">
      <alignment horizontal="center"/>
    </xf>
    <xf numFmtId="0" fontId="6" fillId="0" borderId="0" xfId="0" applyFont="1" applyAlignment="1">
      <alignment horizontal="left" vertical="top"/>
    </xf>
    <xf numFmtId="0" fontId="1" fillId="0" borderId="0" xfId="0" applyFont="1" applyAlignment="1">
      <alignment/>
    </xf>
    <xf numFmtId="0" fontId="5" fillId="0" borderId="0" xfId="0" applyFont="1" applyAlignment="1">
      <alignment horizontal="center"/>
    </xf>
    <xf numFmtId="0" fontId="5" fillId="0" borderId="0" xfId="0" applyFont="1" applyAlignment="1">
      <alignment/>
    </xf>
    <xf numFmtId="0" fontId="0" fillId="0" borderId="10" xfId="0" applyBorder="1" applyAlignment="1">
      <alignment/>
    </xf>
    <xf numFmtId="0" fontId="0" fillId="33" borderId="10" xfId="0" applyFill="1" applyBorder="1" applyAlignment="1">
      <alignment vertical="center"/>
    </xf>
    <xf numFmtId="0" fontId="0" fillId="34" borderId="10" xfId="0" applyFill="1" applyBorder="1" applyAlignment="1">
      <alignment vertical="center"/>
    </xf>
    <xf numFmtId="0" fontId="0" fillId="35" borderId="10" xfId="0" applyFill="1" applyBorder="1" applyAlignment="1">
      <alignment vertical="center"/>
    </xf>
    <xf numFmtId="0" fontId="0" fillId="0" borderId="10" xfId="0" applyBorder="1" applyAlignment="1">
      <alignment horizontal="center" vertical="center"/>
    </xf>
    <xf numFmtId="0" fontId="5" fillId="0" borderId="10" xfId="0" applyFont="1" applyBorder="1" applyAlignment="1">
      <alignment horizontal="center" vertical="center"/>
    </xf>
    <xf numFmtId="0" fontId="0" fillId="0" borderId="11" xfId="0" applyBorder="1" applyAlignment="1">
      <alignment horizontal="center" wrapText="1"/>
    </xf>
    <xf numFmtId="0" fontId="0" fillId="0" borderId="11" xfId="0" applyBorder="1" applyAlignment="1">
      <alignment wrapText="1"/>
    </xf>
    <xf numFmtId="0" fontId="0" fillId="0" borderId="0" xfId="0" applyBorder="1" applyAlignment="1">
      <alignment horizontal="center" vertical="center"/>
    </xf>
    <xf numFmtId="0" fontId="0" fillId="0" borderId="0" xfId="0" applyBorder="1" applyAlignment="1">
      <alignment horizontal="left" vertical="top" wrapText="1"/>
    </xf>
    <xf numFmtId="0" fontId="0" fillId="0" borderId="0" xfId="0" applyBorder="1" applyAlignment="1">
      <alignment/>
    </xf>
    <xf numFmtId="0" fontId="0" fillId="0" borderId="12" xfId="0" applyBorder="1" applyAlignment="1">
      <alignment horizontal="left" vertical="top" wrapText="1"/>
    </xf>
    <xf numFmtId="0" fontId="0" fillId="0" borderId="12" xfId="0" applyBorder="1" applyAlignment="1">
      <alignment/>
    </xf>
    <xf numFmtId="0" fontId="7" fillId="0" borderId="0" xfId="0" applyFont="1" applyBorder="1" applyAlignment="1">
      <alignment horizontal="center" vertical="center"/>
    </xf>
    <xf numFmtId="0" fontId="7" fillId="0" borderId="0" xfId="0" applyFont="1" applyBorder="1" applyAlignment="1">
      <alignment horizontal="left" vertical="top" wrapText="1"/>
    </xf>
    <xf numFmtId="0" fontId="7" fillId="0" borderId="0" xfId="0" applyFont="1" applyBorder="1" applyAlignment="1">
      <alignment/>
    </xf>
    <xf numFmtId="0" fontId="6" fillId="0" borderId="0" xfId="0" applyFont="1" applyBorder="1" applyAlignment="1">
      <alignment horizontal="left" vertical="center"/>
    </xf>
    <xf numFmtId="0" fontId="1" fillId="0" borderId="0" xfId="0" applyFont="1" applyAlignment="1">
      <alignment horizontal="center"/>
    </xf>
    <xf numFmtId="0" fontId="0" fillId="35" borderId="10" xfId="0" applyFill="1" applyBorder="1" applyAlignment="1">
      <alignment horizontal="center" vertical="center"/>
    </xf>
    <xf numFmtId="0" fontId="0" fillId="0" borderId="0" xfId="0" applyAlignment="1">
      <alignment horizontal="center" vertical="center"/>
    </xf>
    <xf numFmtId="0" fontId="0" fillId="33" borderId="10" xfId="0" applyFill="1" applyBorder="1" applyAlignment="1">
      <alignment horizontal="center" vertical="center"/>
    </xf>
    <xf numFmtId="0" fontId="0" fillId="34" borderId="10" xfId="0" applyFill="1" applyBorder="1" applyAlignment="1">
      <alignment horizontal="center" vertical="center"/>
    </xf>
    <xf numFmtId="0" fontId="0" fillId="0" borderId="0" xfId="0" applyAlignment="1">
      <alignment horizontal="center" vertical="top" wrapText="1"/>
    </xf>
    <xf numFmtId="0" fontId="6" fillId="0" borderId="0" xfId="0" applyFont="1" applyAlignment="1">
      <alignment horizontal="center" vertical="top" wrapText="1"/>
    </xf>
    <xf numFmtId="0" fontId="5" fillId="33" borderId="0" xfId="0" applyFont="1" applyFill="1" applyAlignment="1">
      <alignment horizontal="center"/>
    </xf>
    <xf numFmtId="0" fontId="0" fillId="33" borderId="0" xfId="0" applyFill="1" applyAlignment="1">
      <alignment/>
    </xf>
    <xf numFmtId="0" fontId="0" fillId="0" borderId="0" xfId="0" applyAlignment="1">
      <alignment horizontal="left" vertical="top" wrapText="1"/>
    </xf>
    <xf numFmtId="0" fontId="0" fillId="0" borderId="0" xfId="0" applyFill="1" applyAlignment="1">
      <alignment/>
    </xf>
    <xf numFmtId="0" fontId="0" fillId="0" borderId="0" xfId="0" applyFont="1" applyAlignment="1">
      <alignment horizontal="center"/>
    </xf>
    <xf numFmtId="0" fontId="1" fillId="0" borderId="0" xfId="0" applyFont="1" applyAlignment="1">
      <alignment horizontal="center"/>
    </xf>
    <xf numFmtId="0" fontId="0" fillId="0" borderId="0" xfId="0" applyAlignment="1">
      <alignment/>
    </xf>
    <xf numFmtId="0" fontId="0" fillId="0" borderId="10" xfId="0" applyFill="1" applyBorder="1" applyAlignment="1">
      <alignment horizontal="center" vertical="center"/>
    </xf>
    <xf numFmtId="0" fontId="0" fillId="0" borderId="10" xfId="0" applyFill="1" applyBorder="1" applyAlignment="1">
      <alignment/>
    </xf>
    <xf numFmtId="0" fontId="0" fillId="0" borderId="0" xfId="0" applyAlignment="1">
      <alignment horizontal="center" vertical="top"/>
    </xf>
    <xf numFmtId="0" fontId="6" fillId="0" borderId="0" xfId="0" applyFont="1" applyAlignment="1">
      <alignment horizontal="center" vertical="top"/>
    </xf>
    <xf numFmtId="0" fontId="5" fillId="0" borderId="0" xfId="0" applyFont="1" applyAlignment="1">
      <alignment horizontal="center" vertical="top"/>
    </xf>
    <xf numFmtId="0" fontId="5" fillId="33" borderId="0" xfId="0" applyFont="1" applyFill="1" applyAlignment="1">
      <alignment horizontal="center" vertical="top"/>
    </xf>
    <xf numFmtId="0" fontId="5" fillId="0" borderId="0" xfId="0" applyFont="1" applyFill="1" applyAlignment="1">
      <alignment horizontal="right" vertical="top"/>
    </xf>
    <xf numFmtId="0" fontId="0" fillId="33" borderId="0" xfId="0" applyFill="1" applyAlignment="1">
      <alignment horizontal="center" vertical="top" wrapText="1"/>
    </xf>
    <xf numFmtId="49" fontId="0" fillId="0" borderId="0" xfId="0" applyNumberFormat="1" applyBorder="1" applyAlignment="1">
      <alignment horizontal="left" vertical="top" wrapText="1"/>
    </xf>
    <xf numFmtId="49" fontId="7" fillId="0" borderId="0" xfId="0" applyNumberFormat="1" applyFont="1" applyBorder="1" applyAlignment="1">
      <alignment horizontal="left" vertical="top" wrapText="1"/>
    </xf>
    <xf numFmtId="49" fontId="0" fillId="0" borderId="12" xfId="0" applyNumberFormat="1" applyBorder="1" applyAlignment="1">
      <alignment horizontal="left" vertical="top" wrapText="1"/>
    </xf>
    <xf numFmtId="49" fontId="0" fillId="0" borderId="10" xfId="0" applyNumberFormat="1" applyFill="1" applyBorder="1" applyAlignment="1">
      <alignment horizontal="left" vertical="top" wrapText="1"/>
    </xf>
    <xf numFmtId="49" fontId="0" fillId="0" borderId="10" xfId="0" applyNumberFormat="1" applyBorder="1" applyAlignment="1">
      <alignment horizontal="left" vertical="top" wrapText="1"/>
    </xf>
    <xf numFmtId="0" fontId="5" fillId="0" borderId="0" xfId="0" applyFont="1" applyAlignment="1">
      <alignment horizontal="right" vertical="top"/>
    </xf>
    <xf numFmtId="0" fontId="0" fillId="36" borderId="0" xfId="0" applyFill="1" applyAlignment="1">
      <alignment/>
    </xf>
    <xf numFmtId="0" fontId="0" fillId="37" borderId="0" xfId="0" applyFill="1" applyAlignment="1">
      <alignment/>
    </xf>
    <xf numFmtId="0" fontId="0" fillId="37" borderId="0" xfId="0" applyFont="1" applyFill="1" applyAlignment="1">
      <alignment/>
    </xf>
    <xf numFmtId="0" fontId="0" fillId="35" borderId="0" xfId="0" applyFill="1" applyAlignment="1">
      <alignment/>
    </xf>
    <xf numFmtId="0" fontId="0" fillId="0" borderId="0" xfId="0" applyAlignment="1">
      <alignment horizontal="left" vertical="center"/>
    </xf>
    <xf numFmtId="0" fontId="0" fillId="0" borderId="0" xfId="0" applyAlignment="1">
      <alignment horizontal="center" vertical="center" wrapText="1"/>
    </xf>
    <xf numFmtId="0" fontId="0" fillId="0" borderId="0" xfId="0" applyAlignment="1">
      <alignment horizontal="center" wrapText="1"/>
    </xf>
    <xf numFmtId="0" fontId="5" fillId="0" borderId="0" xfId="0" applyFont="1" applyAlignment="1">
      <alignment horizontal="center" wrapText="1"/>
    </xf>
    <xf numFmtId="0" fontId="0" fillId="35" borderId="10" xfId="0" applyFill="1" applyBorder="1" applyAlignment="1">
      <alignment horizontal="center" vertical="center" wrapText="1"/>
    </xf>
    <xf numFmtId="0" fontId="0" fillId="33" borderId="10" xfId="0" applyFill="1" applyBorder="1" applyAlignment="1">
      <alignment horizontal="center" vertical="center" wrapText="1"/>
    </xf>
    <xf numFmtId="0" fontId="0" fillId="34" borderId="10" xfId="0" applyFill="1" applyBorder="1" applyAlignment="1">
      <alignment horizontal="center" vertical="center" wrapText="1"/>
    </xf>
    <xf numFmtId="0" fontId="12" fillId="0" borderId="0" xfId="0" applyFont="1" applyBorder="1" applyAlignment="1">
      <alignment horizontal="center" vertical="center"/>
    </xf>
    <xf numFmtId="0" fontId="12" fillId="0" borderId="0" xfId="0" applyFont="1" applyBorder="1" applyAlignment="1">
      <alignment horizontal="left" vertical="center"/>
    </xf>
    <xf numFmtId="17" fontId="0" fillId="38" borderId="10" xfId="0" applyNumberFormat="1" applyFill="1" applyBorder="1" applyAlignment="1">
      <alignment horizontal="center" vertical="center"/>
    </xf>
    <xf numFmtId="0" fontId="0" fillId="37" borderId="10" xfId="0" applyFill="1" applyBorder="1" applyAlignment="1">
      <alignment horizontal="center" vertical="center" wrapText="1"/>
    </xf>
    <xf numFmtId="16" fontId="0" fillId="38" borderId="10" xfId="0" applyNumberFormat="1" applyFill="1" applyBorder="1" applyAlignment="1">
      <alignment horizontal="center" vertical="center" wrapText="1"/>
    </xf>
    <xf numFmtId="16" fontId="0" fillId="37" borderId="10" xfId="0" applyNumberFormat="1" applyFill="1" applyBorder="1" applyAlignment="1">
      <alignment horizontal="center" vertical="center" wrapText="1"/>
    </xf>
    <xf numFmtId="16" fontId="0" fillId="39" borderId="10" xfId="0" applyNumberFormat="1" applyFill="1" applyBorder="1" applyAlignment="1">
      <alignment horizontal="center" vertical="center" wrapText="1"/>
    </xf>
    <xf numFmtId="0" fontId="0" fillId="34" borderId="0" xfId="0" applyFill="1" applyAlignment="1">
      <alignment/>
    </xf>
    <xf numFmtId="0" fontId="0" fillId="0" borderId="13" xfId="0" applyBorder="1" applyAlignment="1">
      <alignment/>
    </xf>
    <xf numFmtId="0" fontId="0" fillId="0" borderId="13" xfId="0" applyBorder="1" applyAlignment="1">
      <alignment horizontal="left"/>
    </xf>
    <xf numFmtId="0" fontId="0" fillId="0" borderId="13" xfId="0" applyBorder="1" applyAlignment="1">
      <alignment horizontal="center"/>
    </xf>
    <xf numFmtId="0" fontId="1" fillId="0" borderId="13" xfId="0" applyFont="1" applyBorder="1" applyAlignment="1">
      <alignment/>
    </xf>
    <xf numFmtId="0" fontId="0" fillId="33" borderId="13" xfId="0" applyFill="1" applyBorder="1" applyAlignment="1">
      <alignment/>
    </xf>
    <xf numFmtId="0" fontId="0" fillId="33" borderId="14" xfId="0" applyFill="1" applyBorder="1" applyAlignment="1">
      <alignment vertical="center"/>
    </xf>
    <xf numFmtId="0" fontId="0" fillId="33" borderId="15" xfId="0" applyFill="1" applyBorder="1" applyAlignment="1">
      <alignment vertical="center"/>
    </xf>
    <xf numFmtId="0" fontId="13" fillId="0" borderId="0" xfId="0" applyFont="1" applyAlignment="1">
      <alignment/>
    </xf>
    <xf numFmtId="0" fontId="0" fillId="0" borderId="0" xfId="0" applyFill="1" applyBorder="1" applyAlignment="1">
      <alignment horizontal="center"/>
    </xf>
    <xf numFmtId="16" fontId="0" fillId="33" borderId="10" xfId="0" applyNumberFormat="1" applyFill="1" applyBorder="1" applyAlignment="1">
      <alignment horizontal="center" vertical="center" wrapText="1"/>
    </xf>
    <xf numFmtId="0" fontId="6" fillId="0" borderId="13" xfId="0" applyFont="1" applyBorder="1" applyAlignment="1">
      <alignment/>
    </xf>
    <xf numFmtId="0" fontId="14" fillId="0" borderId="13" xfId="0" applyFont="1" applyBorder="1" applyAlignment="1">
      <alignment horizontal="left"/>
    </xf>
    <xf numFmtId="0" fontId="5" fillId="35" borderId="0" xfId="0" applyFont="1" applyFill="1" applyAlignment="1">
      <alignment horizontal="center"/>
    </xf>
    <xf numFmtId="0" fontId="0" fillId="35" borderId="0" xfId="0" applyFill="1" applyAlignment="1">
      <alignment horizontal="center" vertical="top" wrapText="1"/>
    </xf>
    <xf numFmtId="0" fontId="0" fillId="35" borderId="13" xfId="0" applyFill="1" applyBorder="1" applyAlignment="1">
      <alignment/>
    </xf>
    <xf numFmtId="0" fontId="0" fillId="40" borderId="0" xfId="0" applyFill="1" applyAlignment="1">
      <alignment/>
    </xf>
    <xf numFmtId="0" fontId="0" fillId="41" borderId="10" xfId="0" applyFill="1" applyBorder="1" applyAlignment="1">
      <alignment horizontal="center" vertical="center"/>
    </xf>
    <xf numFmtId="49" fontId="0" fillId="41" borderId="10" xfId="0" applyNumberFormat="1" applyFill="1" applyBorder="1" applyAlignment="1">
      <alignment horizontal="left" vertical="top" wrapText="1"/>
    </xf>
    <xf numFmtId="0" fontId="0" fillId="41" borderId="10" xfId="0" applyFill="1" applyBorder="1" applyAlignment="1">
      <alignment/>
    </xf>
    <xf numFmtId="0" fontId="0" fillId="19" borderId="10" xfId="0" applyFill="1" applyBorder="1" applyAlignment="1">
      <alignment horizontal="center" vertical="center"/>
    </xf>
    <xf numFmtId="17" fontId="0" fillId="19" borderId="10" xfId="0" applyNumberFormat="1" applyFill="1" applyBorder="1" applyAlignment="1">
      <alignment horizontal="center" vertical="center"/>
    </xf>
    <xf numFmtId="0" fontId="0" fillId="19" borderId="10" xfId="0" applyFont="1" applyFill="1" applyBorder="1" applyAlignment="1">
      <alignment horizontal="left" vertical="top" wrapText="1"/>
    </xf>
    <xf numFmtId="49" fontId="0" fillId="19" borderId="10" xfId="0" applyNumberFormat="1" applyFill="1" applyBorder="1" applyAlignment="1">
      <alignment horizontal="left" vertical="top" wrapText="1"/>
    </xf>
    <xf numFmtId="0" fontId="0" fillId="19" borderId="10" xfId="0" applyFill="1" applyBorder="1" applyAlignment="1">
      <alignment/>
    </xf>
    <xf numFmtId="16" fontId="0" fillId="19" borderId="10" xfId="0" applyNumberFormat="1" applyFill="1" applyBorder="1" applyAlignment="1">
      <alignment horizontal="center" vertical="center"/>
    </xf>
    <xf numFmtId="0" fontId="0" fillId="42" borderId="10" xfId="0" applyFill="1" applyBorder="1" applyAlignment="1">
      <alignment horizontal="center" vertical="center"/>
    </xf>
    <xf numFmtId="49" fontId="0" fillId="42" borderId="10" xfId="0" applyNumberFormat="1" applyFill="1" applyBorder="1" applyAlignment="1">
      <alignment horizontal="left" vertical="top" wrapText="1"/>
    </xf>
    <xf numFmtId="0" fontId="0" fillId="42" borderId="10" xfId="0" applyFill="1" applyBorder="1" applyAlignment="1">
      <alignment/>
    </xf>
    <xf numFmtId="0" fontId="0" fillId="43" borderId="10" xfId="0" applyFill="1" applyBorder="1" applyAlignment="1">
      <alignment horizontal="center" vertical="center"/>
    </xf>
    <xf numFmtId="0" fontId="1" fillId="43" borderId="10" xfId="0" applyFont="1" applyFill="1" applyBorder="1" applyAlignment="1">
      <alignment horizontal="center" vertical="center"/>
    </xf>
    <xf numFmtId="16" fontId="0" fillId="43" borderId="10" xfId="0" applyNumberFormat="1" applyFill="1" applyBorder="1" applyAlignment="1">
      <alignment horizontal="center" vertical="center"/>
    </xf>
    <xf numFmtId="49" fontId="0" fillId="43" borderId="10" xfId="0" applyNumberFormat="1" applyFill="1" applyBorder="1" applyAlignment="1">
      <alignment horizontal="left" vertical="top" wrapText="1"/>
    </xf>
    <xf numFmtId="0" fontId="0" fillId="43" borderId="10" xfId="0" applyFill="1" applyBorder="1" applyAlignment="1">
      <alignment/>
    </xf>
    <xf numFmtId="0" fontId="0" fillId="43" borderId="0" xfId="0" applyFill="1" applyAlignment="1">
      <alignment wrapText="1"/>
    </xf>
    <xf numFmtId="0" fontId="0" fillId="19" borderId="0" xfId="0" applyFill="1" applyAlignment="1">
      <alignment wrapText="1"/>
    </xf>
    <xf numFmtId="0" fontId="0" fillId="41" borderId="0" xfId="0" applyFill="1" applyAlignment="1">
      <alignment/>
    </xf>
    <xf numFmtId="0" fontId="0" fillId="44" borderId="10" xfId="0" applyFill="1" applyBorder="1" applyAlignment="1">
      <alignment horizontal="center" vertical="center"/>
    </xf>
    <xf numFmtId="49" fontId="0" fillId="44" borderId="10" xfId="0" applyNumberFormat="1" applyFill="1" applyBorder="1" applyAlignment="1">
      <alignment horizontal="left" vertical="top" wrapText="1"/>
    </xf>
    <xf numFmtId="0" fontId="0" fillId="44" borderId="10" xfId="0" applyFill="1" applyBorder="1" applyAlignment="1">
      <alignment/>
    </xf>
    <xf numFmtId="0" fontId="0" fillId="43" borderId="0" xfId="0" applyFill="1" applyAlignment="1">
      <alignment/>
    </xf>
    <xf numFmtId="0" fontId="0" fillId="44" borderId="10" xfId="0" applyNumberFormat="1" applyFill="1" applyBorder="1" applyAlignment="1">
      <alignment horizontal="left" vertical="top" wrapText="1"/>
    </xf>
    <xf numFmtId="17" fontId="0" fillId="43" borderId="10" xfId="0" applyNumberFormat="1" applyFill="1" applyBorder="1" applyAlignment="1">
      <alignment horizontal="center" vertical="center"/>
    </xf>
    <xf numFmtId="0" fontId="0" fillId="0" borderId="10" xfId="0" applyFont="1" applyFill="1" applyBorder="1" applyAlignment="1">
      <alignment horizontal="center" vertical="center"/>
    </xf>
    <xf numFmtId="0" fontId="0" fillId="43" borderId="10" xfId="0" applyFont="1" applyFill="1" applyBorder="1" applyAlignment="1">
      <alignment horizontal="center" vertical="center"/>
    </xf>
    <xf numFmtId="49" fontId="0" fillId="43" borderId="10" xfId="0" applyNumberFormat="1" applyFont="1" applyFill="1" applyBorder="1" applyAlignment="1">
      <alignment horizontal="left" vertical="top" wrapText="1"/>
    </xf>
    <xf numFmtId="0" fontId="0" fillId="43" borderId="10" xfId="0" applyFont="1" applyFill="1" applyBorder="1" applyAlignment="1">
      <alignment horizontal="center" vertical="center" wrapText="1"/>
    </xf>
    <xf numFmtId="0" fontId="0" fillId="43" borderId="0" xfId="0" applyFont="1" applyFill="1" applyAlignment="1">
      <alignment/>
    </xf>
    <xf numFmtId="16" fontId="0" fillId="41" borderId="10" xfId="0" applyNumberFormat="1" applyFill="1" applyBorder="1" applyAlignment="1">
      <alignment horizontal="center" vertical="center" wrapText="1"/>
    </xf>
    <xf numFmtId="0" fontId="0" fillId="41" borderId="10" xfId="0" applyFont="1" applyFill="1" applyBorder="1" applyAlignment="1">
      <alignment horizontal="center" vertical="center" wrapText="1"/>
    </xf>
    <xf numFmtId="0" fontId="0" fillId="41" borderId="10" xfId="0" applyFont="1" applyFill="1" applyBorder="1" applyAlignment="1">
      <alignment horizontal="center" vertical="center"/>
    </xf>
    <xf numFmtId="0" fontId="0" fillId="43" borderId="10" xfId="0" applyFont="1" applyFill="1" applyBorder="1" applyAlignment="1">
      <alignment vertical="center"/>
    </xf>
    <xf numFmtId="0" fontId="0" fillId="43" borderId="10" xfId="0" applyFill="1" applyBorder="1" applyAlignment="1">
      <alignment vertical="center"/>
    </xf>
    <xf numFmtId="0" fontId="0" fillId="41" borderId="0" xfId="0" applyFill="1" applyAlignment="1">
      <alignment horizontal="center" vertical="center"/>
    </xf>
    <xf numFmtId="0" fontId="0" fillId="0" borderId="0" xfId="0" applyFont="1" applyAlignment="1">
      <alignment horizontal="left" vertical="top"/>
    </xf>
    <xf numFmtId="49" fontId="0" fillId="43" borderId="10" xfId="0" applyNumberFormat="1" applyFont="1" applyFill="1" applyBorder="1" applyAlignment="1">
      <alignment horizontal="left" vertical="center" wrapText="1"/>
    </xf>
    <xf numFmtId="0" fontId="0" fillId="35" borderId="10" xfId="0" applyFont="1" applyFill="1" applyBorder="1" applyAlignment="1">
      <alignment horizontal="center" vertical="center"/>
    </xf>
    <xf numFmtId="0" fontId="0" fillId="35" borderId="10" xfId="0" applyFont="1" applyFill="1" applyBorder="1" applyAlignment="1">
      <alignment vertical="center"/>
    </xf>
    <xf numFmtId="0" fontId="5" fillId="45" borderId="0" xfId="0" applyFont="1" applyFill="1" applyAlignment="1">
      <alignment horizontal="center"/>
    </xf>
    <xf numFmtId="0" fontId="0" fillId="45" borderId="0" xfId="0" applyFill="1" applyAlignment="1">
      <alignment/>
    </xf>
    <xf numFmtId="0" fontId="0" fillId="45" borderId="13" xfId="0" applyFill="1" applyBorder="1" applyAlignment="1">
      <alignment/>
    </xf>
    <xf numFmtId="16" fontId="0" fillId="22" borderId="10" xfId="0" applyNumberFormat="1" applyFill="1" applyBorder="1" applyAlignment="1">
      <alignment horizontal="center" vertical="center"/>
    </xf>
    <xf numFmtId="0" fontId="0" fillId="0" borderId="0" xfId="0" applyNumberFormat="1" applyAlignment="1">
      <alignment horizontal="left" vertical="top" wrapText="1"/>
    </xf>
    <xf numFmtId="0" fontId="0" fillId="0" borderId="0" xfId="0" applyNumberFormat="1" applyAlignment="1">
      <alignment/>
    </xf>
    <xf numFmtId="0" fontId="5" fillId="0" borderId="0" xfId="0" applyNumberFormat="1" applyFont="1" applyAlignment="1">
      <alignment/>
    </xf>
    <xf numFmtId="0" fontId="0" fillId="35" borderId="10" xfId="0" applyNumberFormat="1" applyFill="1" applyBorder="1" applyAlignment="1">
      <alignment vertical="center"/>
    </xf>
    <xf numFmtId="0" fontId="0" fillId="0" borderId="0" xfId="0" applyNumberFormat="1" applyAlignment="1">
      <alignment vertical="center"/>
    </xf>
    <xf numFmtId="0" fontId="0" fillId="33" borderId="10" xfId="0" applyNumberFormat="1" applyFill="1" applyBorder="1" applyAlignment="1">
      <alignment vertical="center"/>
    </xf>
    <xf numFmtId="0" fontId="0" fillId="34" borderId="10" xfId="0" applyNumberFormat="1" applyFill="1" applyBorder="1" applyAlignment="1">
      <alignment vertical="center"/>
    </xf>
    <xf numFmtId="0" fontId="0" fillId="46" borderId="0" xfId="0" applyFill="1" applyAlignment="1">
      <alignment/>
    </xf>
    <xf numFmtId="0" fontId="5" fillId="0" borderId="0" xfId="0" applyFont="1" applyFill="1" applyAlignment="1">
      <alignment horizontal="center"/>
    </xf>
    <xf numFmtId="0" fontId="0" fillId="0" borderId="13" xfId="0" applyFill="1" applyBorder="1" applyAlignment="1">
      <alignment/>
    </xf>
    <xf numFmtId="0" fontId="0" fillId="41" borderId="10" xfId="0" applyFill="1" applyBorder="1" applyAlignment="1">
      <alignment horizontal="center" vertical="center"/>
    </xf>
    <xf numFmtId="49" fontId="0" fillId="41" borderId="10" xfId="0" applyNumberFormat="1" applyFill="1" applyBorder="1" applyAlignment="1">
      <alignment horizontal="left" vertical="top" wrapText="1"/>
    </xf>
    <xf numFmtId="0" fontId="0" fillId="41" borderId="10" xfId="0" applyFill="1" applyBorder="1" applyAlignment="1">
      <alignment/>
    </xf>
    <xf numFmtId="0" fontId="0" fillId="41" borderId="0" xfId="0" applyFill="1" applyAlignment="1">
      <alignment/>
    </xf>
    <xf numFmtId="0" fontId="0" fillId="41" borderId="0" xfId="0" applyFill="1" applyAlignment="1">
      <alignment horizontal="center" vertical="center"/>
    </xf>
    <xf numFmtId="0" fontId="0" fillId="41" borderId="10" xfId="0" applyFill="1" applyBorder="1" applyAlignment="1">
      <alignment horizontal="center" vertical="center"/>
    </xf>
    <xf numFmtId="49" fontId="0" fillId="41" borderId="10" xfId="0" applyNumberFormat="1" applyFill="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center" vertical="center" wrapText="1"/>
    </xf>
    <xf numFmtId="0" fontId="0" fillId="41" borderId="0" xfId="0" applyFill="1" applyAlignment="1">
      <alignment/>
    </xf>
    <xf numFmtId="0" fontId="0" fillId="10" borderId="0" xfId="0" applyFill="1" applyAlignment="1">
      <alignment/>
    </xf>
    <xf numFmtId="0" fontId="0" fillId="41" borderId="0" xfId="0" applyFill="1" applyAlignment="1">
      <alignment horizontal="center" vertical="center"/>
    </xf>
    <xf numFmtId="0" fontId="0" fillId="0" borderId="0" xfId="0" applyFill="1" applyAlignment="1">
      <alignment horizontal="center" vertical="center"/>
    </xf>
    <xf numFmtId="0" fontId="0" fillId="42" borderId="10" xfId="0" applyFill="1" applyBorder="1" applyAlignment="1">
      <alignment horizontal="center" vertical="center"/>
    </xf>
    <xf numFmtId="49" fontId="0" fillId="42" borderId="10" xfId="0" applyNumberFormat="1" applyFill="1" applyBorder="1" applyAlignment="1">
      <alignment horizontal="left" vertical="top" wrapText="1"/>
    </xf>
    <xf numFmtId="0" fontId="0" fillId="42" borderId="10" xfId="0" applyFill="1" applyBorder="1" applyAlignment="1">
      <alignment/>
    </xf>
    <xf numFmtId="0" fontId="0" fillId="42" borderId="10" xfId="0" applyFont="1" applyFill="1" applyBorder="1" applyAlignment="1">
      <alignment horizontal="center" vertical="center"/>
    </xf>
    <xf numFmtId="0" fontId="0" fillId="42" borderId="10" xfId="0" applyFont="1" applyFill="1" applyBorder="1" applyAlignment="1">
      <alignment horizontal="center" vertical="center"/>
    </xf>
    <xf numFmtId="0" fontId="0" fillId="33" borderId="16" xfId="0" applyNumberFormat="1" applyFill="1" applyBorder="1" applyAlignment="1">
      <alignment vertical="center"/>
    </xf>
    <xf numFmtId="0" fontId="0" fillId="22" borderId="10" xfId="0" applyFont="1" applyFill="1" applyBorder="1" applyAlignment="1">
      <alignment horizontal="center" vertical="center"/>
    </xf>
    <xf numFmtId="0" fontId="0" fillId="22" borderId="10" xfId="0" applyFill="1" applyBorder="1" applyAlignment="1">
      <alignment horizontal="center" vertical="center"/>
    </xf>
    <xf numFmtId="16" fontId="0" fillId="22" borderId="10" xfId="0" applyNumberFormat="1" applyFont="1" applyFill="1" applyBorder="1" applyAlignment="1">
      <alignment horizontal="center" vertical="center"/>
    </xf>
    <xf numFmtId="49" fontId="0" fillId="22" borderId="10" xfId="0" applyNumberFormat="1" applyFill="1" applyBorder="1" applyAlignment="1">
      <alignment horizontal="left" vertical="top" wrapText="1"/>
    </xf>
    <xf numFmtId="0" fontId="0" fillId="22" borderId="10" xfId="0" applyFill="1" applyBorder="1" applyAlignment="1">
      <alignment/>
    </xf>
    <xf numFmtId="16" fontId="0" fillId="22" borderId="10" xfId="0" applyNumberFormat="1" applyFill="1" applyBorder="1" applyAlignment="1">
      <alignment horizontal="center" vertical="center" wrapText="1"/>
    </xf>
    <xf numFmtId="0" fontId="1" fillId="19" borderId="10" xfId="0" applyFont="1" applyFill="1" applyBorder="1" applyAlignment="1">
      <alignment horizontal="center" vertical="center"/>
    </xf>
    <xf numFmtId="0" fontId="0" fillId="41" borderId="10" xfId="0" applyFill="1" applyBorder="1" applyAlignment="1">
      <alignment horizontal="center" vertical="center"/>
    </xf>
    <xf numFmtId="49" fontId="0" fillId="41" borderId="10" xfId="0" applyNumberFormat="1" applyFill="1" applyBorder="1" applyAlignment="1">
      <alignment horizontal="left" vertical="top" wrapText="1"/>
    </xf>
    <xf numFmtId="0" fontId="0" fillId="41" borderId="10" xfId="0" applyFill="1" applyBorder="1" applyAlignment="1">
      <alignment/>
    </xf>
    <xf numFmtId="0" fontId="0" fillId="41" borderId="0" xfId="0" applyFill="1" applyAlignment="1">
      <alignment/>
    </xf>
    <xf numFmtId="0" fontId="0" fillId="42" borderId="10" xfId="0" applyFont="1" applyFill="1" applyBorder="1" applyAlignment="1">
      <alignment horizontal="center" vertical="center"/>
    </xf>
    <xf numFmtId="0" fontId="0" fillId="42" borderId="10" xfId="0" applyFill="1" applyBorder="1" applyAlignment="1">
      <alignment horizontal="center" vertical="center"/>
    </xf>
    <xf numFmtId="49" fontId="0" fillId="42" borderId="10" xfId="0" applyNumberFormat="1" applyFill="1" applyBorder="1" applyAlignment="1">
      <alignment horizontal="left" vertical="top" wrapText="1"/>
    </xf>
    <xf numFmtId="0" fontId="0" fillId="42" borderId="10" xfId="0" applyFill="1" applyBorder="1" applyAlignment="1">
      <alignment/>
    </xf>
    <xf numFmtId="0" fontId="0" fillId="42" borderId="10" xfId="0" applyFont="1" applyFill="1" applyBorder="1" applyAlignment="1">
      <alignment horizontal="center" vertical="center"/>
    </xf>
    <xf numFmtId="49" fontId="0" fillId="41" borderId="10" xfId="0" applyNumberFormat="1" applyFont="1" applyFill="1" applyBorder="1" applyAlignment="1">
      <alignment horizontal="left" vertical="top" wrapText="1"/>
    </xf>
    <xf numFmtId="16" fontId="0" fillId="35" borderId="10" xfId="0" applyNumberFormat="1" applyFill="1" applyBorder="1" applyAlignment="1">
      <alignment horizontal="left" vertical="center"/>
    </xf>
    <xf numFmtId="0" fontId="0" fillId="22" borderId="10" xfId="0" applyFont="1" applyFill="1" applyBorder="1" applyAlignment="1">
      <alignment horizontal="center" vertical="center"/>
    </xf>
    <xf numFmtId="0" fontId="0" fillId="22" borderId="10" xfId="0" applyFill="1" applyBorder="1" applyAlignment="1">
      <alignment horizontal="center" vertical="center"/>
    </xf>
    <xf numFmtId="0" fontId="0" fillId="22" borderId="10" xfId="0" applyFont="1" applyFill="1" applyBorder="1" applyAlignment="1">
      <alignment horizontal="center" vertical="center"/>
    </xf>
    <xf numFmtId="16" fontId="0" fillId="22" borderId="10" xfId="0" applyNumberFormat="1" applyFont="1" applyFill="1" applyBorder="1" applyAlignment="1">
      <alignment horizontal="center" vertical="center"/>
    </xf>
    <xf numFmtId="0" fontId="0" fillId="22" borderId="10" xfId="0" applyFill="1" applyBorder="1" applyAlignment="1">
      <alignment/>
    </xf>
    <xf numFmtId="0" fontId="0" fillId="22" borderId="0" xfId="0" applyFont="1" applyFill="1" applyAlignment="1">
      <alignment wrapText="1"/>
    </xf>
    <xf numFmtId="16" fontId="0" fillId="22" borderId="10" xfId="0" applyNumberFormat="1" applyFill="1" applyBorder="1" applyAlignment="1">
      <alignment horizontal="center" vertical="center"/>
    </xf>
    <xf numFmtId="0" fontId="0" fillId="22" borderId="0" xfId="0" applyFill="1" applyAlignment="1">
      <alignment/>
    </xf>
    <xf numFmtId="49" fontId="0" fillId="42" borderId="10" xfId="0" applyNumberFormat="1" applyFill="1" applyBorder="1" applyAlignment="1">
      <alignment horizontal="left" vertical="top" wrapText="1"/>
    </xf>
    <xf numFmtId="16" fontId="0" fillId="34" borderId="10" xfId="0" applyNumberFormat="1" applyFill="1" applyBorder="1" applyAlignment="1">
      <alignment horizontal="left" vertical="center"/>
    </xf>
    <xf numFmtId="0" fontId="0" fillId="0" borderId="0" xfId="0" applyAlignment="1">
      <alignment horizontal="left"/>
    </xf>
    <xf numFmtId="0" fontId="5" fillId="0" borderId="0" xfId="0" applyFont="1" applyAlignment="1">
      <alignment horizontal="left"/>
    </xf>
    <xf numFmtId="0" fontId="0" fillId="35" borderId="10" xfId="0" applyFill="1" applyBorder="1" applyAlignment="1">
      <alignment horizontal="left" vertical="center"/>
    </xf>
    <xf numFmtId="0" fontId="0" fillId="35" borderId="10" xfId="0" applyFont="1" applyFill="1" applyBorder="1" applyAlignment="1">
      <alignment horizontal="left" vertical="center"/>
    </xf>
    <xf numFmtId="0" fontId="0" fillId="33" borderId="10" xfId="0" applyFill="1" applyBorder="1" applyAlignment="1">
      <alignment horizontal="left" vertical="center"/>
    </xf>
    <xf numFmtId="16" fontId="0" fillId="33" borderId="10" xfId="0" applyNumberFormat="1" applyFill="1" applyBorder="1" applyAlignment="1">
      <alignment horizontal="left" vertical="center"/>
    </xf>
    <xf numFmtId="0" fontId="0" fillId="34" borderId="10" xfId="0" applyFill="1" applyBorder="1" applyAlignment="1">
      <alignment horizontal="left" vertical="center"/>
    </xf>
    <xf numFmtId="0" fontId="0" fillId="35" borderId="10" xfId="0" applyFont="1" applyFill="1" applyBorder="1" applyAlignment="1">
      <alignment horizontal="center" vertical="center"/>
    </xf>
    <xf numFmtId="0" fontId="0" fillId="22" borderId="10" xfId="0" applyFont="1" applyFill="1" applyBorder="1" applyAlignment="1">
      <alignment horizontal="center" vertical="center"/>
    </xf>
    <xf numFmtId="0" fontId="0" fillId="22" borderId="10" xfId="0" applyFill="1" applyBorder="1" applyAlignment="1">
      <alignment horizontal="center" vertical="center"/>
    </xf>
    <xf numFmtId="0" fontId="0" fillId="22" borderId="10" xfId="0" applyFont="1" applyFill="1" applyBorder="1" applyAlignment="1">
      <alignment horizontal="center" vertical="center"/>
    </xf>
    <xf numFmtId="16" fontId="0" fillId="22" borderId="10" xfId="0" applyNumberFormat="1" applyFont="1" applyFill="1" applyBorder="1" applyAlignment="1">
      <alignment horizontal="center" vertical="center"/>
    </xf>
    <xf numFmtId="49" fontId="0" fillId="22" borderId="10" xfId="0" applyNumberFormat="1" applyFill="1" applyBorder="1" applyAlignment="1">
      <alignment horizontal="left" vertical="top" wrapText="1"/>
    </xf>
    <xf numFmtId="0" fontId="0" fillId="22" borderId="10" xfId="0" applyFill="1" applyBorder="1" applyAlignment="1">
      <alignment/>
    </xf>
    <xf numFmtId="0" fontId="0" fillId="22" borderId="10" xfId="0" applyFill="1" applyBorder="1" applyAlignment="1">
      <alignment horizontal="center" vertical="center" wrapText="1"/>
    </xf>
    <xf numFmtId="0" fontId="0" fillId="42" borderId="10" xfId="0" applyFill="1" applyBorder="1" applyAlignment="1">
      <alignment horizontal="center" vertical="center"/>
    </xf>
    <xf numFmtId="49" fontId="0" fillId="42" borderId="10" xfId="0" applyNumberFormat="1" applyFill="1" applyBorder="1" applyAlignment="1">
      <alignment horizontal="left" vertical="top" wrapText="1"/>
    </xf>
    <xf numFmtId="0" fontId="0" fillId="42" borderId="10" xfId="0" applyFill="1" applyBorder="1" applyAlignment="1">
      <alignment/>
    </xf>
    <xf numFmtId="0" fontId="0" fillId="22" borderId="10" xfId="0" applyFill="1" applyBorder="1" applyAlignment="1">
      <alignment horizontal="center" vertical="center"/>
    </xf>
    <xf numFmtId="49" fontId="0" fillId="22" borderId="10" xfId="0" applyNumberFormat="1" applyFill="1" applyBorder="1" applyAlignment="1">
      <alignment horizontal="left" vertical="top" wrapText="1"/>
    </xf>
    <xf numFmtId="0" fontId="0" fillId="22" borderId="10" xfId="0" applyFill="1" applyBorder="1" applyAlignment="1">
      <alignment/>
    </xf>
    <xf numFmtId="0" fontId="0" fillId="22" borderId="10" xfId="0" applyFill="1" applyBorder="1" applyAlignment="1">
      <alignment horizontal="center" vertical="center" wrapText="1"/>
    </xf>
    <xf numFmtId="0" fontId="15" fillId="0" borderId="0" xfId="0" applyFont="1" applyAlignment="1">
      <alignment horizontal="center" vertical="center"/>
    </xf>
    <xf numFmtId="0" fontId="16" fillId="0" borderId="0" xfId="0" applyFont="1" applyAlignment="1">
      <alignment horizontal="center"/>
    </xf>
    <xf numFmtId="0" fontId="16" fillId="0" borderId="0" xfId="0" applyFont="1" applyAlignment="1">
      <alignment/>
    </xf>
    <xf numFmtId="0" fontId="16" fillId="35" borderId="10" xfId="0" applyFont="1" applyFill="1" applyBorder="1" applyAlignment="1">
      <alignment horizontal="center" vertical="center"/>
    </xf>
    <xf numFmtId="0" fontId="16" fillId="35" borderId="10" xfId="0" applyFont="1" applyFill="1" applyBorder="1" applyAlignment="1">
      <alignment vertical="center"/>
    </xf>
    <xf numFmtId="0" fontId="16" fillId="0" borderId="0" xfId="0" applyFont="1" applyAlignment="1">
      <alignment horizontal="center" vertical="center"/>
    </xf>
    <xf numFmtId="0" fontId="16" fillId="0" borderId="0" xfId="0" applyFont="1" applyAlignment="1">
      <alignment vertical="center"/>
    </xf>
    <xf numFmtId="0" fontId="16" fillId="33" borderId="10" xfId="0" applyFont="1" applyFill="1" applyBorder="1" applyAlignment="1">
      <alignment horizontal="center" vertical="center"/>
    </xf>
    <xf numFmtId="0" fontId="16" fillId="33" borderId="10" xfId="0" applyFont="1" applyFill="1" applyBorder="1" applyAlignment="1">
      <alignment vertical="center"/>
    </xf>
    <xf numFmtId="0" fontId="16" fillId="34" borderId="10" xfId="0" applyFont="1" applyFill="1" applyBorder="1" applyAlignment="1">
      <alignment horizontal="center" vertical="center"/>
    </xf>
    <xf numFmtId="0" fontId="16" fillId="34" borderId="10" xfId="0" applyFont="1" applyFill="1" applyBorder="1" applyAlignment="1">
      <alignment vertical="center"/>
    </xf>
    <xf numFmtId="0" fontId="5" fillId="0" borderId="0" xfId="0" applyFont="1" applyFill="1" applyAlignment="1">
      <alignment horizontal="center" vertical="center"/>
    </xf>
    <xf numFmtId="0" fontId="5" fillId="47" borderId="0" xfId="0" applyFont="1" applyFill="1" applyBorder="1" applyAlignment="1">
      <alignment horizontal="center" vertical="center"/>
    </xf>
    <xf numFmtId="0" fontId="5" fillId="42" borderId="0" xfId="0" applyFont="1" applyFill="1" applyAlignment="1">
      <alignment horizontal="center" vertical="center" wrapText="1"/>
    </xf>
    <xf numFmtId="0" fontId="5" fillId="7" borderId="0" xfId="0" applyFont="1" applyFill="1" applyAlignment="1">
      <alignment horizontal="center" vertical="center" wrapText="1"/>
    </xf>
    <xf numFmtId="0" fontId="5" fillId="42" borderId="10" xfId="0" applyFont="1" applyFill="1" applyBorder="1" applyAlignment="1">
      <alignment horizontal="center" vertical="center"/>
    </xf>
    <xf numFmtId="0" fontId="5" fillId="7" borderId="10" xfId="0" applyFont="1" applyFill="1" applyBorder="1" applyAlignment="1">
      <alignment horizontal="center" vertical="center"/>
    </xf>
    <xf numFmtId="0" fontId="0" fillId="48" borderId="10" xfId="0" applyFill="1" applyBorder="1" applyAlignment="1">
      <alignment vertical="center"/>
    </xf>
    <xf numFmtId="0" fontId="0" fillId="48" borderId="0" xfId="0" applyFill="1" applyAlignment="1">
      <alignment vertical="center"/>
    </xf>
    <xf numFmtId="0" fontId="5" fillId="49" borderId="10" xfId="0" applyFont="1" applyFill="1" applyBorder="1" applyAlignment="1">
      <alignment horizontal="center" vertical="center"/>
    </xf>
    <xf numFmtId="0" fontId="5" fillId="42" borderId="0" xfId="0" applyFont="1" applyFill="1" applyAlignment="1">
      <alignment horizontal="center" vertical="center"/>
    </xf>
    <xf numFmtId="0" fontId="5" fillId="7" borderId="0" xfId="0" applyFont="1" applyFill="1" applyAlignment="1">
      <alignment horizontal="center" vertical="center"/>
    </xf>
    <xf numFmtId="0" fontId="0" fillId="48" borderId="0" xfId="0" applyFill="1" applyAlignment="1">
      <alignment/>
    </xf>
    <xf numFmtId="0" fontId="0" fillId="0" borderId="0" xfId="0" applyFill="1" applyAlignment="1">
      <alignment horizontal="left" vertical="center"/>
    </xf>
    <xf numFmtId="0" fontId="0" fillId="25" borderId="0" xfId="0" applyFill="1" applyAlignment="1">
      <alignment horizontal="center" vertical="center" wrapText="1"/>
    </xf>
    <xf numFmtId="0" fontId="0" fillId="22" borderId="0" xfId="0" applyFill="1" applyAlignment="1">
      <alignment horizontal="center" wrapText="1"/>
    </xf>
    <xf numFmtId="0" fontId="0" fillId="41" borderId="0" xfId="0" applyFill="1" applyAlignment="1">
      <alignment horizontal="center" wrapText="1"/>
    </xf>
    <xf numFmtId="0" fontId="16" fillId="35" borderId="11" xfId="0" applyFont="1" applyFill="1" applyBorder="1" applyAlignment="1">
      <alignment horizontal="center" vertical="center"/>
    </xf>
    <xf numFmtId="0" fontId="16" fillId="35" borderId="11" xfId="0" applyFont="1" applyFill="1" applyBorder="1" applyAlignment="1">
      <alignment vertical="center"/>
    </xf>
    <xf numFmtId="0" fontId="5" fillId="47" borderId="11" xfId="0" applyFont="1" applyFill="1" applyBorder="1" applyAlignment="1">
      <alignment horizontal="center" vertical="center"/>
    </xf>
    <xf numFmtId="0" fontId="0" fillId="35" borderId="11" xfId="0" applyFill="1" applyBorder="1" applyAlignment="1">
      <alignment vertical="center"/>
    </xf>
    <xf numFmtId="16" fontId="0" fillId="35" borderId="11" xfId="0" applyNumberFormat="1" applyFill="1" applyBorder="1" applyAlignment="1">
      <alignment horizontal="left" vertical="center"/>
    </xf>
    <xf numFmtId="17" fontId="0" fillId="37" borderId="11" xfId="0" applyNumberFormat="1" applyFill="1" applyBorder="1" applyAlignment="1">
      <alignment horizontal="center" vertical="center" wrapText="1"/>
    </xf>
    <xf numFmtId="0" fontId="0" fillId="35" borderId="11" xfId="0" applyNumberFormat="1" applyFill="1" applyBorder="1" applyAlignment="1">
      <alignment vertical="center"/>
    </xf>
    <xf numFmtId="0" fontId="16" fillId="35" borderId="17" xfId="0" applyFont="1" applyFill="1" applyBorder="1" applyAlignment="1">
      <alignment horizontal="center" vertical="center"/>
    </xf>
    <xf numFmtId="0" fontId="5" fillId="42" borderId="17" xfId="0" applyFont="1" applyFill="1" applyBorder="1" applyAlignment="1">
      <alignment horizontal="center" vertical="center"/>
    </xf>
    <xf numFmtId="0" fontId="5" fillId="7" borderId="17" xfId="0" applyFont="1" applyFill="1" applyBorder="1" applyAlignment="1">
      <alignment horizontal="center" vertical="center"/>
    </xf>
    <xf numFmtId="0" fontId="0" fillId="48" borderId="17" xfId="0" applyFill="1" applyBorder="1" applyAlignment="1">
      <alignment vertical="center"/>
    </xf>
    <xf numFmtId="0" fontId="0" fillId="35" borderId="17" xfId="0" applyFill="1" applyBorder="1" applyAlignment="1">
      <alignment horizontal="center" vertical="center"/>
    </xf>
    <xf numFmtId="0" fontId="0" fillId="35" borderId="17" xfId="0" applyFill="1" applyBorder="1" applyAlignment="1">
      <alignment vertical="center"/>
    </xf>
    <xf numFmtId="0" fontId="0" fillId="35" borderId="17" xfId="0" applyFill="1" applyBorder="1" applyAlignment="1">
      <alignment horizontal="left" vertical="center"/>
    </xf>
    <xf numFmtId="0" fontId="0" fillId="35" borderId="17" xfId="0" applyFill="1" applyBorder="1" applyAlignment="1">
      <alignment horizontal="center" vertical="center" wrapText="1"/>
    </xf>
    <xf numFmtId="0" fontId="0" fillId="35" borderId="17" xfId="0" applyNumberFormat="1" applyFill="1" applyBorder="1" applyAlignment="1">
      <alignment vertical="center"/>
    </xf>
    <xf numFmtId="0" fontId="0" fillId="35" borderId="11" xfId="0" applyFill="1" applyBorder="1" applyAlignment="1">
      <alignment horizontal="left" vertical="center"/>
    </xf>
    <xf numFmtId="0" fontId="0" fillId="35" borderId="11" xfId="0" applyFill="1" applyBorder="1" applyAlignment="1">
      <alignment horizontal="center" vertical="center" wrapText="1"/>
    </xf>
    <xf numFmtId="0" fontId="16" fillId="35" borderId="17" xfId="0" applyFont="1" applyFill="1" applyBorder="1" applyAlignment="1">
      <alignment vertical="center"/>
    </xf>
    <xf numFmtId="16" fontId="0" fillId="35" borderId="17" xfId="0" applyNumberFormat="1" applyFill="1" applyBorder="1" applyAlignment="1">
      <alignment horizontal="left" vertical="center"/>
    </xf>
    <xf numFmtId="0" fontId="0" fillId="41" borderId="11" xfId="0" applyFill="1" applyBorder="1" applyAlignment="1">
      <alignment horizontal="center" vertical="center" wrapText="1"/>
    </xf>
    <xf numFmtId="0" fontId="16" fillId="33" borderId="11" xfId="0" applyFont="1" applyFill="1" applyBorder="1" applyAlignment="1">
      <alignment horizontal="center" vertical="center"/>
    </xf>
    <xf numFmtId="0" fontId="16" fillId="33" borderId="11" xfId="0" applyFont="1" applyFill="1" applyBorder="1" applyAlignment="1">
      <alignment vertical="center"/>
    </xf>
    <xf numFmtId="0" fontId="5" fillId="50" borderId="11" xfId="0" applyFont="1" applyFill="1" applyBorder="1" applyAlignment="1">
      <alignment horizontal="center" vertical="center"/>
    </xf>
    <xf numFmtId="0" fontId="0" fillId="33" borderId="11" xfId="0" applyFill="1" applyBorder="1" applyAlignment="1">
      <alignment vertical="center"/>
    </xf>
    <xf numFmtId="0" fontId="0" fillId="33" borderId="11" xfId="0" applyFill="1" applyBorder="1" applyAlignment="1">
      <alignment horizontal="left" vertical="center"/>
    </xf>
    <xf numFmtId="0" fontId="0" fillId="37" borderId="11" xfId="0" applyFill="1" applyBorder="1" applyAlignment="1">
      <alignment horizontal="center" vertical="center" wrapText="1"/>
    </xf>
    <xf numFmtId="0" fontId="0" fillId="33" borderId="11" xfId="0" applyNumberFormat="1" applyFill="1" applyBorder="1" applyAlignment="1">
      <alignment vertical="center"/>
    </xf>
    <xf numFmtId="0" fontId="16" fillId="33" borderId="17" xfId="0" applyFont="1" applyFill="1" applyBorder="1" applyAlignment="1">
      <alignment horizontal="center" vertical="center"/>
    </xf>
    <xf numFmtId="0" fontId="0" fillId="33" borderId="17" xfId="0" applyFill="1" applyBorder="1" applyAlignment="1">
      <alignment horizontal="center" vertical="center"/>
    </xf>
    <xf numFmtId="0" fontId="0" fillId="33" borderId="17" xfId="0" applyFill="1" applyBorder="1" applyAlignment="1">
      <alignment vertical="center"/>
    </xf>
    <xf numFmtId="0" fontId="0" fillId="33" borderId="17" xfId="0" applyFill="1" applyBorder="1" applyAlignment="1">
      <alignment horizontal="left" vertical="center"/>
    </xf>
    <xf numFmtId="0" fontId="0" fillId="33" borderId="17" xfId="0" applyFill="1" applyBorder="1" applyAlignment="1">
      <alignment horizontal="center" vertical="center" wrapText="1"/>
    </xf>
    <xf numFmtId="0" fontId="0" fillId="33" borderId="17" xfId="0" applyNumberFormat="1" applyFill="1" applyBorder="1" applyAlignment="1">
      <alignment vertical="center"/>
    </xf>
    <xf numFmtId="16" fontId="0" fillId="33" borderId="11" xfId="0" applyNumberFormat="1" applyFill="1" applyBorder="1" applyAlignment="1">
      <alignment horizontal="left" vertical="center"/>
    </xf>
    <xf numFmtId="16" fontId="0" fillId="38" borderId="11" xfId="0" applyNumberFormat="1" applyFill="1" applyBorder="1" applyAlignment="1">
      <alignment horizontal="center" vertical="center" wrapText="1"/>
    </xf>
    <xf numFmtId="0" fontId="16" fillId="33" borderId="17" xfId="0" applyFont="1" applyFill="1" applyBorder="1" applyAlignment="1">
      <alignment vertical="center"/>
    </xf>
    <xf numFmtId="16" fontId="0" fillId="33" borderId="17" xfId="0" applyNumberFormat="1" applyFill="1" applyBorder="1" applyAlignment="1">
      <alignment horizontal="left" vertical="center"/>
    </xf>
    <xf numFmtId="0" fontId="0" fillId="33" borderId="11" xfId="0" applyFill="1" applyBorder="1" applyAlignment="1">
      <alignment horizontal="center" vertical="center" wrapText="1"/>
    </xf>
    <xf numFmtId="0" fontId="16" fillId="34" borderId="11" xfId="0" applyFont="1" applyFill="1" applyBorder="1" applyAlignment="1">
      <alignment horizontal="center" vertical="center"/>
    </xf>
    <xf numFmtId="0" fontId="16" fillId="34" borderId="11" xfId="0" applyFont="1" applyFill="1" applyBorder="1" applyAlignment="1">
      <alignment vertical="center"/>
    </xf>
    <xf numFmtId="0" fontId="0" fillId="34" borderId="11" xfId="0" applyFill="1" applyBorder="1" applyAlignment="1">
      <alignment vertical="center"/>
    </xf>
    <xf numFmtId="16" fontId="0" fillId="34" borderId="11" xfId="0" applyNumberFormat="1" applyFill="1" applyBorder="1" applyAlignment="1">
      <alignment horizontal="left" vertical="center"/>
    </xf>
    <xf numFmtId="16" fontId="0" fillId="38" borderId="11" xfId="0" applyNumberFormat="1" applyFill="1" applyBorder="1" applyAlignment="1">
      <alignment horizontal="center" vertical="center"/>
    </xf>
    <xf numFmtId="0" fontId="0" fillId="34" borderId="11" xfId="0" applyNumberFormat="1" applyFill="1" applyBorder="1" applyAlignment="1">
      <alignment vertical="center"/>
    </xf>
    <xf numFmtId="0" fontId="16" fillId="34" borderId="17" xfId="0" applyFont="1" applyFill="1" applyBorder="1" applyAlignment="1">
      <alignment horizontal="center" vertical="center"/>
    </xf>
    <xf numFmtId="0" fontId="16" fillId="34" borderId="17" xfId="0" applyFont="1" applyFill="1" applyBorder="1" applyAlignment="1">
      <alignment vertical="center"/>
    </xf>
    <xf numFmtId="0" fontId="0" fillId="34" borderId="17" xfId="0" applyFill="1" applyBorder="1" applyAlignment="1">
      <alignment horizontal="center" vertical="center"/>
    </xf>
    <xf numFmtId="0" fontId="0" fillId="34" borderId="17" xfId="0" applyFill="1" applyBorder="1" applyAlignment="1">
      <alignment vertical="center"/>
    </xf>
    <xf numFmtId="0" fontId="0" fillId="34" borderId="17" xfId="0" applyFill="1" applyBorder="1" applyAlignment="1">
      <alignment horizontal="left" vertical="center"/>
    </xf>
    <xf numFmtId="0" fontId="0" fillId="34" borderId="17" xfId="0" applyFill="1" applyBorder="1" applyAlignment="1">
      <alignment horizontal="center" vertical="center" wrapText="1"/>
    </xf>
    <xf numFmtId="0" fontId="0" fillId="34" borderId="17" xfId="0" applyNumberFormat="1" applyFill="1" applyBorder="1" applyAlignment="1">
      <alignment vertical="center"/>
    </xf>
    <xf numFmtId="0" fontId="0" fillId="34" borderId="11" xfId="0" applyFill="1" applyBorder="1" applyAlignment="1">
      <alignment horizontal="left" vertical="center"/>
    </xf>
    <xf numFmtId="16" fontId="0" fillId="34" borderId="17" xfId="0" applyNumberFormat="1" applyFill="1" applyBorder="1" applyAlignment="1">
      <alignment horizontal="left" vertical="center"/>
    </xf>
    <xf numFmtId="0" fontId="5" fillId="47" borderId="18" xfId="0" applyFont="1" applyFill="1" applyBorder="1" applyAlignment="1">
      <alignment horizontal="center" vertical="center"/>
    </xf>
    <xf numFmtId="0" fontId="0" fillId="35" borderId="19" xfId="0" applyFill="1" applyBorder="1" applyAlignment="1">
      <alignment horizontal="center" vertical="center"/>
    </xf>
    <xf numFmtId="0" fontId="0" fillId="48" borderId="11" xfId="0" applyFill="1" applyBorder="1" applyAlignment="1">
      <alignment vertical="center"/>
    </xf>
    <xf numFmtId="0" fontId="1" fillId="48" borderId="20" xfId="0" applyFont="1" applyFill="1" applyBorder="1" applyAlignment="1">
      <alignment vertical="center"/>
    </xf>
    <xf numFmtId="0" fontId="0" fillId="33" borderId="19" xfId="0" applyFill="1" applyBorder="1" applyAlignment="1">
      <alignment horizontal="center" vertical="center"/>
    </xf>
    <xf numFmtId="0" fontId="0" fillId="34" borderId="19" xfId="0" applyFill="1" applyBorder="1" applyAlignment="1">
      <alignment horizontal="center" vertical="center"/>
    </xf>
    <xf numFmtId="0" fontId="5" fillId="0" borderId="0" xfId="0" applyFont="1" applyAlignment="1">
      <alignment horizontal="left" wrapText="1"/>
    </xf>
    <xf numFmtId="0" fontId="0" fillId="22" borderId="11" xfId="0" applyFill="1" applyBorder="1" applyAlignment="1">
      <alignment horizontal="center" vertical="center" wrapText="1"/>
    </xf>
    <xf numFmtId="0" fontId="0" fillId="45" borderId="10" xfId="0" applyFill="1" applyBorder="1" applyAlignment="1">
      <alignment horizontal="center" vertical="center" wrapText="1"/>
    </xf>
    <xf numFmtId="0" fontId="0" fillId="22" borderId="10" xfId="0" applyFill="1" applyBorder="1" applyAlignment="1">
      <alignment horizontal="center" vertical="center"/>
    </xf>
    <xf numFmtId="16" fontId="0" fillId="22" borderId="10" xfId="0" applyNumberFormat="1" applyFill="1" applyBorder="1" applyAlignment="1">
      <alignment horizontal="center" vertical="center"/>
    </xf>
    <xf numFmtId="49" fontId="0" fillId="22" borderId="10" xfId="0" applyNumberFormat="1" applyFont="1" applyFill="1" applyBorder="1" applyAlignment="1">
      <alignment horizontal="left" vertical="top" wrapText="1"/>
    </xf>
    <xf numFmtId="0" fontId="0" fillId="22" borderId="10" xfId="0" applyFill="1" applyBorder="1" applyAlignment="1">
      <alignment/>
    </xf>
    <xf numFmtId="0" fontId="0" fillId="22" borderId="11" xfId="0" applyFill="1" applyBorder="1" applyAlignment="1">
      <alignment horizontal="center" vertical="center" wrapText="1"/>
    </xf>
    <xf numFmtId="0" fontId="0" fillId="22" borderId="0" xfId="0" applyFill="1" applyAlignment="1">
      <alignment/>
    </xf>
    <xf numFmtId="0" fontId="0" fillId="41" borderId="10" xfId="0" applyFill="1" applyBorder="1" applyAlignment="1">
      <alignment horizontal="center" vertical="center"/>
    </xf>
    <xf numFmtId="0" fontId="16" fillId="34" borderId="21" xfId="0" applyFont="1" applyFill="1" applyBorder="1" applyAlignment="1">
      <alignment horizontal="center" vertical="center"/>
    </xf>
    <xf numFmtId="0" fontId="16" fillId="34" borderId="21" xfId="0" applyFont="1" applyFill="1" applyBorder="1" applyAlignment="1">
      <alignment vertical="center"/>
    </xf>
    <xf numFmtId="0" fontId="5" fillId="42" borderId="21" xfId="0" applyFont="1" applyFill="1" applyBorder="1" applyAlignment="1">
      <alignment horizontal="center" vertical="center"/>
    </xf>
    <xf numFmtId="0" fontId="5" fillId="7" borderId="21" xfId="0" applyFont="1" applyFill="1" applyBorder="1" applyAlignment="1">
      <alignment horizontal="center" vertical="center"/>
    </xf>
    <xf numFmtId="0" fontId="0" fillId="48" borderId="21" xfId="0" applyFill="1" applyBorder="1" applyAlignment="1">
      <alignment vertical="center"/>
    </xf>
    <xf numFmtId="0" fontId="0" fillId="34" borderId="21" xfId="0" applyFill="1" applyBorder="1" applyAlignment="1">
      <alignment vertical="center"/>
    </xf>
    <xf numFmtId="16" fontId="0" fillId="34" borderId="21" xfId="0" applyNumberFormat="1" applyFill="1" applyBorder="1" applyAlignment="1">
      <alignment horizontal="left" vertical="center"/>
    </xf>
    <xf numFmtId="49" fontId="0" fillId="34" borderId="21" xfId="0" applyNumberFormat="1" applyFill="1" applyBorder="1" applyAlignment="1">
      <alignment vertical="center"/>
    </xf>
    <xf numFmtId="0" fontId="16" fillId="35" borderId="21" xfId="0" applyFont="1" applyFill="1" applyBorder="1" applyAlignment="1">
      <alignment horizontal="center" vertical="center"/>
    </xf>
    <xf numFmtId="0" fontId="16" fillId="35" borderId="21" xfId="0" applyFont="1" applyFill="1" applyBorder="1" applyAlignment="1">
      <alignment vertical="center"/>
    </xf>
    <xf numFmtId="0" fontId="0" fillId="35" borderId="21" xfId="0" applyFill="1" applyBorder="1" applyAlignment="1">
      <alignment vertical="center"/>
    </xf>
    <xf numFmtId="16" fontId="0" fillId="35" borderId="21" xfId="0" applyNumberFormat="1" applyFill="1" applyBorder="1" applyAlignment="1">
      <alignment horizontal="left" vertical="center"/>
    </xf>
    <xf numFmtId="0" fontId="0" fillId="35" borderId="21" xfId="0" applyFont="1" applyFill="1" applyBorder="1" applyAlignment="1">
      <alignment vertical="center"/>
    </xf>
    <xf numFmtId="0" fontId="0" fillId="35" borderId="21" xfId="0" applyNumberFormat="1" applyFill="1" applyBorder="1" applyAlignment="1">
      <alignment vertical="center"/>
    </xf>
    <xf numFmtId="0" fontId="0" fillId="35" borderId="21" xfId="0" applyFill="1" applyBorder="1" applyAlignment="1">
      <alignment horizontal="center" vertical="center"/>
    </xf>
    <xf numFmtId="0" fontId="16" fillId="51" borderId="17" xfId="0" applyFont="1" applyFill="1" applyBorder="1" applyAlignment="1">
      <alignment horizontal="center" vertical="center"/>
    </xf>
    <xf numFmtId="0" fontId="16" fillId="51" borderId="10" xfId="0" applyFont="1" applyFill="1" applyBorder="1" applyAlignment="1">
      <alignment horizontal="center" vertical="center"/>
    </xf>
    <xf numFmtId="0" fontId="16" fillId="0" borderId="0" xfId="0" applyFont="1" applyFill="1" applyAlignment="1">
      <alignment horizontal="center"/>
    </xf>
    <xf numFmtId="0" fontId="16" fillId="51" borderId="0" xfId="0" applyFont="1" applyFill="1" applyAlignment="1">
      <alignment horizontal="center"/>
    </xf>
    <xf numFmtId="0" fontId="16" fillId="51" borderId="21" xfId="0" applyFont="1" applyFill="1" applyBorder="1" applyAlignment="1">
      <alignment horizontal="center" vertical="center"/>
    </xf>
    <xf numFmtId="0" fontId="16" fillId="51" borderId="0" xfId="0" applyFont="1" applyFill="1" applyAlignment="1">
      <alignment horizontal="center" vertical="center"/>
    </xf>
    <xf numFmtId="0" fontId="5" fillId="51" borderId="0" xfId="0" applyFont="1" applyFill="1" applyAlignment="1">
      <alignment horizontal="center" vertical="center"/>
    </xf>
    <xf numFmtId="16" fontId="0" fillId="45" borderId="10" xfId="0" applyNumberFormat="1" applyFill="1" applyBorder="1" applyAlignment="1">
      <alignment horizontal="center" vertical="center" wrapText="1"/>
    </xf>
    <xf numFmtId="49" fontId="0" fillId="42" borderId="10" xfId="0" applyNumberFormat="1" applyFill="1" applyBorder="1" applyAlignment="1">
      <alignment horizontal="center" vertical="center"/>
    </xf>
    <xf numFmtId="0" fontId="0" fillId="45" borderId="14" xfId="0" applyFill="1" applyBorder="1" applyAlignment="1">
      <alignment vertical="center"/>
    </xf>
    <xf numFmtId="0" fontId="16" fillId="33" borderId="21" xfId="0" applyFont="1" applyFill="1" applyBorder="1" applyAlignment="1">
      <alignment vertical="center"/>
    </xf>
    <xf numFmtId="0" fontId="0" fillId="33" borderId="21" xfId="0" applyFill="1" applyBorder="1" applyAlignment="1">
      <alignment horizontal="center" vertical="center"/>
    </xf>
    <xf numFmtId="16" fontId="0" fillId="33" borderId="21" xfId="0" applyNumberFormat="1" applyFill="1" applyBorder="1" applyAlignment="1">
      <alignment horizontal="left" vertical="center"/>
    </xf>
    <xf numFmtId="0" fontId="0" fillId="33" borderId="21" xfId="0" applyFill="1" applyBorder="1" applyAlignment="1">
      <alignment horizontal="center" vertical="center" wrapText="1"/>
    </xf>
    <xf numFmtId="0" fontId="0" fillId="33" borderId="21" xfId="0" applyFill="1" applyBorder="1" applyAlignment="1">
      <alignment vertical="center"/>
    </xf>
    <xf numFmtId="0" fontId="0" fillId="33" borderId="21" xfId="0" applyNumberFormat="1" applyFill="1" applyBorder="1" applyAlignment="1">
      <alignment vertical="center"/>
    </xf>
    <xf numFmtId="0" fontId="16" fillId="0" borderId="0" xfId="0" applyFont="1" applyFill="1" applyAlignment="1">
      <alignment horizontal="center" vertical="center"/>
    </xf>
    <xf numFmtId="0" fontId="5" fillId="42" borderId="11" xfId="0" applyFont="1" applyFill="1" applyBorder="1" applyAlignment="1">
      <alignment horizontal="center" vertical="center"/>
    </xf>
    <xf numFmtId="0" fontId="5" fillId="42" borderId="22" xfId="0" applyFont="1" applyFill="1" applyBorder="1" applyAlignment="1">
      <alignment horizontal="center" vertical="center"/>
    </xf>
    <xf numFmtId="0" fontId="5" fillId="7" borderId="22" xfId="0" applyFont="1" applyFill="1" applyBorder="1" applyAlignment="1">
      <alignment horizontal="center" vertical="center"/>
    </xf>
    <xf numFmtId="0" fontId="0" fillId="48" borderId="22" xfId="0" applyFill="1" applyBorder="1" applyAlignment="1">
      <alignment vertical="center"/>
    </xf>
    <xf numFmtId="16" fontId="0" fillId="42" borderId="10" xfId="0" applyNumberFormat="1" applyFont="1" applyFill="1" applyBorder="1" applyAlignment="1">
      <alignment horizontal="center" vertical="center"/>
    </xf>
    <xf numFmtId="49" fontId="5" fillId="0" borderId="11" xfId="0" applyNumberFormat="1" applyFont="1" applyBorder="1" applyAlignment="1">
      <alignment horizontal="left" vertical="center" wrapText="1"/>
    </xf>
    <xf numFmtId="0" fontId="0" fillId="0" borderId="18" xfId="0" applyBorder="1" applyAlignment="1">
      <alignment horizontal="center" vertical="center" wrapText="1"/>
    </xf>
    <xf numFmtId="0" fontId="5" fillId="0" borderId="16" xfId="0" applyFont="1" applyBorder="1" applyAlignment="1">
      <alignment horizontal="center" vertical="center"/>
    </xf>
    <xf numFmtId="0" fontId="0" fillId="43" borderId="16" xfId="0" applyFill="1" applyBorder="1" applyAlignment="1">
      <alignment horizontal="center" vertical="center"/>
    </xf>
    <xf numFmtId="0" fontId="0" fillId="19" borderId="16" xfId="0" applyFill="1" applyBorder="1" applyAlignment="1">
      <alignment horizontal="center" vertical="center"/>
    </xf>
    <xf numFmtId="0" fontId="0" fillId="41" borderId="16" xfId="0" applyFill="1" applyBorder="1" applyAlignment="1">
      <alignment horizontal="center" vertical="center"/>
    </xf>
    <xf numFmtId="0" fontId="0" fillId="44" borderId="16" xfId="0" applyFill="1" applyBorder="1" applyAlignment="1">
      <alignment horizontal="center" vertical="center"/>
    </xf>
    <xf numFmtId="0" fontId="0" fillId="22" borderId="16" xfId="0" applyFill="1" applyBorder="1" applyAlignment="1">
      <alignment horizontal="center" vertical="center"/>
    </xf>
    <xf numFmtId="0" fontId="0" fillId="0" borderId="16" xfId="0" applyFill="1" applyBorder="1" applyAlignment="1">
      <alignment horizontal="center" vertical="center"/>
    </xf>
    <xf numFmtId="0" fontId="0" fillId="42" borderId="16" xfId="0" applyFill="1" applyBorder="1" applyAlignment="1">
      <alignment horizontal="center" vertical="center"/>
    </xf>
    <xf numFmtId="0" fontId="0" fillId="0" borderId="16" xfId="0" applyFont="1" applyFill="1" applyBorder="1" applyAlignment="1">
      <alignment horizontal="center" vertical="center"/>
    </xf>
    <xf numFmtId="0" fontId="0" fillId="42" borderId="16" xfId="0" applyFont="1" applyFill="1" applyBorder="1" applyAlignment="1">
      <alignment horizontal="center" vertical="center"/>
    </xf>
    <xf numFmtId="0" fontId="0" fillId="43" borderId="16" xfId="0" applyFont="1" applyFill="1" applyBorder="1" applyAlignment="1">
      <alignment horizontal="center" vertical="center"/>
    </xf>
    <xf numFmtId="0" fontId="0" fillId="22" borderId="16" xfId="0" applyFont="1" applyFill="1" applyBorder="1" applyAlignment="1">
      <alignment horizontal="center" vertical="center"/>
    </xf>
    <xf numFmtId="0" fontId="0" fillId="42" borderId="16" xfId="0" applyFont="1" applyFill="1"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wrapText="1"/>
    </xf>
    <xf numFmtId="0" fontId="5" fillId="0" borderId="24" xfId="0" applyFont="1" applyBorder="1" applyAlignment="1">
      <alignment horizontal="center" vertical="center"/>
    </xf>
    <xf numFmtId="0" fontId="1" fillId="43" borderId="24" xfId="0" applyFont="1" applyFill="1" applyBorder="1" applyAlignment="1">
      <alignment horizontal="center" vertical="center"/>
    </xf>
    <xf numFmtId="0" fontId="0" fillId="19" borderId="24" xfId="0" applyFill="1" applyBorder="1" applyAlignment="1">
      <alignment horizontal="center" vertical="center"/>
    </xf>
    <xf numFmtId="0" fontId="1" fillId="19" borderId="24" xfId="0" applyFont="1" applyFill="1" applyBorder="1" applyAlignment="1">
      <alignment horizontal="center" vertical="center"/>
    </xf>
    <xf numFmtId="0" fontId="0" fillId="43" borderId="24" xfId="0" applyFill="1" applyBorder="1" applyAlignment="1">
      <alignment horizontal="center" vertical="center"/>
    </xf>
    <xf numFmtId="0" fontId="0" fillId="41" borderId="24" xfId="0" applyFill="1" applyBorder="1" applyAlignment="1">
      <alignment horizontal="center" vertical="center"/>
    </xf>
    <xf numFmtId="0" fontId="1" fillId="44" borderId="24" xfId="0" applyFont="1" applyFill="1" applyBorder="1" applyAlignment="1">
      <alignment horizontal="center" vertical="center"/>
    </xf>
    <xf numFmtId="0" fontId="0" fillId="44" borderId="24" xfId="0" applyFill="1" applyBorder="1" applyAlignment="1">
      <alignment horizontal="center" vertical="center"/>
    </xf>
    <xf numFmtId="0" fontId="0" fillId="22" borderId="24" xfId="0" applyFill="1" applyBorder="1" applyAlignment="1">
      <alignment horizontal="center" vertical="center"/>
    </xf>
    <xf numFmtId="0" fontId="0" fillId="0" borderId="24" xfId="0" applyFill="1" applyBorder="1" applyAlignment="1">
      <alignment horizontal="center" vertical="center"/>
    </xf>
    <xf numFmtId="0" fontId="0" fillId="42" borderId="24" xfId="0" applyFill="1" applyBorder="1" applyAlignment="1">
      <alignment horizontal="center" vertical="center"/>
    </xf>
    <xf numFmtId="0" fontId="0" fillId="0" borderId="24" xfId="0" applyFont="1" applyFill="1" applyBorder="1" applyAlignment="1">
      <alignment horizontal="center" vertical="center"/>
    </xf>
    <xf numFmtId="0" fontId="0" fillId="42" borderId="24" xfId="0" applyFont="1" applyFill="1" applyBorder="1" applyAlignment="1">
      <alignment horizontal="center" vertical="center"/>
    </xf>
    <xf numFmtId="0" fontId="0" fillId="43" borderId="24" xfId="0" applyFont="1" applyFill="1" applyBorder="1" applyAlignment="1">
      <alignment horizontal="center" vertical="center"/>
    </xf>
    <xf numFmtId="0" fontId="0" fillId="42" borderId="24" xfId="0" applyFont="1" applyFill="1" applyBorder="1" applyAlignment="1">
      <alignment horizontal="center" vertical="center"/>
    </xf>
    <xf numFmtId="0" fontId="0" fillId="22" borderId="24" xfId="0" applyFont="1" applyFill="1" applyBorder="1" applyAlignment="1">
      <alignment horizontal="center" vertical="center"/>
    </xf>
    <xf numFmtId="0" fontId="0" fillId="0" borderId="24" xfId="0" applyBorder="1" applyAlignment="1">
      <alignment horizontal="center" vertical="center"/>
    </xf>
    <xf numFmtId="0" fontId="7" fillId="0" borderId="25" xfId="0" applyFont="1" applyBorder="1" applyAlignment="1">
      <alignment horizontal="center" vertical="center"/>
    </xf>
    <xf numFmtId="0" fontId="0" fillId="0" borderId="26" xfId="0" applyBorder="1" applyAlignment="1">
      <alignment horizontal="center" wrapText="1"/>
    </xf>
    <xf numFmtId="0" fontId="5" fillId="0" borderId="27" xfId="0" applyFont="1" applyBorder="1" applyAlignment="1">
      <alignment horizontal="center" vertical="center"/>
    </xf>
    <xf numFmtId="0" fontId="0" fillId="43" borderId="27" xfId="0" applyFill="1" applyBorder="1" applyAlignment="1">
      <alignment horizontal="center" vertical="center"/>
    </xf>
    <xf numFmtId="0" fontId="0" fillId="19" borderId="27" xfId="0" applyFill="1" applyBorder="1" applyAlignment="1">
      <alignment horizontal="center" vertical="center"/>
    </xf>
    <xf numFmtId="0" fontId="0" fillId="41" borderId="27" xfId="0" applyFill="1" applyBorder="1" applyAlignment="1">
      <alignment horizontal="center" vertical="center"/>
    </xf>
    <xf numFmtId="0" fontId="0" fillId="44" borderId="27" xfId="0" applyFill="1" applyBorder="1" applyAlignment="1">
      <alignment horizontal="center" vertical="center"/>
    </xf>
    <xf numFmtId="0" fontId="0" fillId="22" borderId="27" xfId="0" applyFill="1" applyBorder="1" applyAlignment="1">
      <alignment horizontal="center" vertical="center"/>
    </xf>
    <xf numFmtId="0" fontId="0" fillId="0" borderId="27" xfId="0" applyFill="1" applyBorder="1" applyAlignment="1">
      <alignment horizontal="center" vertical="center"/>
    </xf>
    <xf numFmtId="0" fontId="0" fillId="42" borderId="27" xfId="0" applyFill="1" applyBorder="1" applyAlignment="1">
      <alignment horizontal="center" vertical="center"/>
    </xf>
    <xf numFmtId="0" fontId="0" fillId="0" borderId="27" xfId="0" applyBorder="1" applyAlignment="1">
      <alignment horizontal="center" vertical="center"/>
    </xf>
    <xf numFmtId="49" fontId="0" fillId="0" borderId="0" xfId="0" applyNumberFormat="1" applyFont="1" applyFill="1" applyBorder="1" applyAlignment="1">
      <alignment horizontal="center" vertical="center"/>
    </xf>
    <xf numFmtId="0" fontId="0" fillId="0" borderId="18" xfId="0" applyBorder="1" applyAlignment="1">
      <alignment wrapText="1"/>
    </xf>
    <xf numFmtId="0" fontId="5" fillId="0" borderId="18" xfId="0" applyFont="1" applyBorder="1" applyAlignment="1">
      <alignment horizontal="left" vertical="center" wrapText="1"/>
    </xf>
    <xf numFmtId="0" fontId="0" fillId="43" borderId="16" xfId="0" applyFont="1" applyFill="1" applyBorder="1" applyAlignment="1">
      <alignment horizontal="left" vertical="top" wrapText="1"/>
    </xf>
    <xf numFmtId="0" fontId="0" fillId="19" borderId="16" xfId="0" applyFill="1" applyBorder="1" applyAlignment="1">
      <alignment horizontal="left" vertical="top"/>
    </xf>
    <xf numFmtId="0" fontId="0" fillId="19" borderId="16" xfId="0" applyFill="1" applyBorder="1" applyAlignment="1">
      <alignment horizontal="left" vertical="top" wrapText="1"/>
    </xf>
    <xf numFmtId="0" fontId="0" fillId="43" borderId="16" xfId="0" applyFill="1" applyBorder="1" applyAlignment="1">
      <alignment horizontal="left" vertical="top" wrapText="1"/>
    </xf>
    <xf numFmtId="0" fontId="0" fillId="41" borderId="16" xfId="0" applyFill="1" applyBorder="1" applyAlignment="1">
      <alignment horizontal="left" vertical="top" wrapText="1"/>
    </xf>
    <xf numFmtId="0" fontId="0" fillId="44" borderId="16" xfId="0" applyFill="1" applyBorder="1" applyAlignment="1">
      <alignment horizontal="left" vertical="top" wrapText="1"/>
    </xf>
    <xf numFmtId="0" fontId="0" fillId="22" borderId="16" xfId="0" applyFill="1" applyBorder="1" applyAlignment="1">
      <alignment horizontal="left" vertical="top" wrapText="1"/>
    </xf>
    <xf numFmtId="0" fontId="0" fillId="0" borderId="16" xfId="0" applyFill="1" applyBorder="1" applyAlignment="1">
      <alignment horizontal="left" vertical="top" wrapText="1"/>
    </xf>
    <xf numFmtId="0" fontId="0" fillId="42" borderId="16" xfId="0" applyFill="1" applyBorder="1" applyAlignment="1">
      <alignment horizontal="left" vertical="top" wrapText="1"/>
    </xf>
    <xf numFmtId="0" fontId="0" fillId="0" borderId="16" xfId="0" applyFont="1" applyFill="1" applyBorder="1" applyAlignment="1">
      <alignment horizontal="left" vertical="top" wrapText="1"/>
    </xf>
    <xf numFmtId="0" fontId="0" fillId="42" borderId="16" xfId="0" applyFont="1" applyFill="1" applyBorder="1" applyAlignment="1">
      <alignment horizontal="left" vertical="top" wrapText="1"/>
    </xf>
    <xf numFmtId="0" fontId="0" fillId="43" borderId="16" xfId="0" applyFont="1" applyFill="1" applyBorder="1" applyAlignment="1">
      <alignment horizontal="left" vertical="center" wrapText="1"/>
    </xf>
    <xf numFmtId="0" fontId="0" fillId="22" borderId="16" xfId="0" applyFont="1" applyFill="1" applyBorder="1" applyAlignment="1">
      <alignment horizontal="left" vertical="top" wrapText="1"/>
    </xf>
    <xf numFmtId="0" fontId="0" fillId="42" borderId="16" xfId="0" applyFont="1" applyFill="1" applyBorder="1" applyAlignment="1">
      <alignment horizontal="left" vertical="top" wrapText="1"/>
    </xf>
    <xf numFmtId="0" fontId="0" fillId="0" borderId="16" xfId="0" applyBorder="1" applyAlignment="1">
      <alignment horizontal="left" vertical="top" wrapText="1"/>
    </xf>
    <xf numFmtId="0" fontId="0" fillId="0" borderId="23" xfId="0" applyFont="1" applyBorder="1" applyAlignment="1">
      <alignment horizontal="center" wrapText="1"/>
    </xf>
    <xf numFmtId="17" fontId="0" fillId="43" borderId="24" xfId="0" applyNumberFormat="1" applyFill="1" applyBorder="1" applyAlignment="1">
      <alignment horizontal="center" vertical="center"/>
    </xf>
    <xf numFmtId="17" fontId="0" fillId="19" borderId="24" xfId="0" applyNumberFormat="1" applyFill="1" applyBorder="1" applyAlignment="1">
      <alignment horizontal="center" vertical="center"/>
    </xf>
    <xf numFmtId="16" fontId="0" fillId="19" borderId="24" xfId="0" applyNumberFormat="1" applyFill="1" applyBorder="1" applyAlignment="1">
      <alignment horizontal="center" vertical="center"/>
    </xf>
    <xf numFmtId="16" fontId="0" fillId="43" borderId="24" xfId="0" applyNumberFormat="1" applyFill="1" applyBorder="1" applyAlignment="1">
      <alignment horizontal="center" vertical="center"/>
    </xf>
    <xf numFmtId="16" fontId="0" fillId="22" borderId="24" xfId="0" applyNumberFormat="1" applyFont="1" applyFill="1" applyBorder="1" applyAlignment="1">
      <alignment horizontal="center" vertical="center"/>
    </xf>
    <xf numFmtId="16" fontId="0" fillId="42" borderId="24" xfId="0" applyNumberFormat="1" applyFont="1" applyFill="1" applyBorder="1" applyAlignment="1">
      <alignment horizontal="center" vertical="center"/>
    </xf>
    <xf numFmtId="16" fontId="0" fillId="42" borderId="24" xfId="0" applyNumberFormat="1" applyFill="1" applyBorder="1" applyAlignment="1">
      <alignment horizontal="center" vertical="center"/>
    </xf>
    <xf numFmtId="16" fontId="0" fillId="22" borderId="24" xfId="0" applyNumberFormat="1" applyFill="1" applyBorder="1" applyAlignment="1">
      <alignment horizontal="center" vertical="center"/>
    </xf>
    <xf numFmtId="49" fontId="14" fillId="0" borderId="13" xfId="0" applyNumberFormat="1" applyFont="1" applyBorder="1" applyAlignment="1">
      <alignment/>
    </xf>
    <xf numFmtId="0" fontId="0" fillId="19" borderId="16" xfId="0" applyFill="1" applyBorder="1" applyAlignment="1">
      <alignment horizontal="center" vertical="center" wrapText="1"/>
    </xf>
    <xf numFmtId="0" fontId="0" fillId="19" borderId="16" xfId="0" applyFill="1" applyBorder="1" applyAlignment="1">
      <alignment horizontal="center" vertical="top" wrapText="1"/>
    </xf>
    <xf numFmtId="0" fontId="0" fillId="43" borderId="16" xfId="0" applyFill="1" applyBorder="1" applyAlignment="1">
      <alignment horizontal="center" vertical="top" wrapText="1"/>
    </xf>
    <xf numFmtId="0" fontId="0" fillId="41" borderId="16" xfId="0" applyFont="1" applyFill="1" applyBorder="1" applyAlignment="1">
      <alignment horizontal="center" vertical="center"/>
    </xf>
    <xf numFmtId="16" fontId="0" fillId="22" borderId="16" xfId="0" applyNumberForma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23" xfId="0" applyBorder="1" applyAlignment="1">
      <alignment wrapText="1"/>
    </xf>
    <xf numFmtId="0" fontId="0" fillId="43" borderId="24" xfId="0" applyFill="1" applyBorder="1" applyAlignment="1">
      <alignment/>
    </xf>
    <xf numFmtId="0" fontId="0" fillId="19" borderId="24" xfId="0" applyFill="1" applyBorder="1" applyAlignment="1">
      <alignment/>
    </xf>
    <xf numFmtId="0" fontId="0" fillId="41" borderId="24" xfId="0" applyFill="1" applyBorder="1" applyAlignment="1">
      <alignment/>
    </xf>
    <xf numFmtId="0" fontId="0" fillId="44" borderId="24" xfId="0" applyFill="1" applyBorder="1" applyAlignment="1">
      <alignment/>
    </xf>
    <xf numFmtId="0" fontId="0" fillId="22" borderId="24" xfId="0" applyFill="1" applyBorder="1" applyAlignment="1">
      <alignment/>
    </xf>
    <xf numFmtId="0" fontId="0" fillId="42" borderId="24" xfId="0" applyFill="1" applyBorder="1" applyAlignment="1">
      <alignment/>
    </xf>
    <xf numFmtId="0" fontId="0" fillId="43" borderId="24" xfId="0" applyFill="1" applyBorder="1" applyAlignment="1">
      <alignment vertical="center"/>
    </xf>
    <xf numFmtId="49" fontId="0" fillId="22" borderId="11" xfId="0" applyNumberFormat="1" applyFill="1" applyBorder="1" applyAlignment="1">
      <alignment horizontal="center" vertical="center"/>
    </xf>
    <xf numFmtId="49" fontId="0" fillId="41" borderId="11" xfId="0" applyNumberFormat="1" applyFont="1" applyFill="1" applyBorder="1" applyAlignment="1">
      <alignment horizontal="center" vertical="center"/>
    </xf>
    <xf numFmtId="0" fontId="0" fillId="0" borderId="18" xfId="0" applyBorder="1" applyAlignment="1">
      <alignment horizontal="center" wrapText="1"/>
    </xf>
    <xf numFmtId="17" fontId="0" fillId="43" borderId="16" xfId="0" applyNumberFormat="1" applyFill="1" applyBorder="1" applyAlignment="1">
      <alignment horizontal="center" vertical="center"/>
    </xf>
    <xf numFmtId="17" fontId="0" fillId="19" borderId="16" xfId="0" applyNumberFormat="1" applyFill="1" applyBorder="1" applyAlignment="1">
      <alignment horizontal="center" vertical="center"/>
    </xf>
    <xf numFmtId="16" fontId="0" fillId="19" borderId="16" xfId="0" applyNumberFormat="1" applyFill="1" applyBorder="1" applyAlignment="1">
      <alignment horizontal="center" vertical="center"/>
    </xf>
    <xf numFmtId="16" fontId="0" fillId="43" borderId="16" xfId="0" applyNumberFormat="1" applyFill="1" applyBorder="1" applyAlignment="1">
      <alignment horizontal="center" vertical="center"/>
    </xf>
    <xf numFmtId="0" fontId="0" fillId="43" borderId="16" xfId="0" applyFont="1" applyFill="1" applyBorder="1" applyAlignment="1">
      <alignment vertical="center"/>
    </xf>
    <xf numFmtId="16" fontId="0" fillId="22" borderId="16" xfId="0" applyNumberFormat="1" applyFont="1" applyFill="1" applyBorder="1" applyAlignment="1">
      <alignment horizontal="center" vertical="center"/>
    </xf>
    <xf numFmtId="16" fontId="0" fillId="42" borderId="16" xfId="0" applyNumberFormat="1" applyFont="1" applyFill="1" applyBorder="1" applyAlignment="1">
      <alignment horizontal="center" vertical="center"/>
    </xf>
    <xf numFmtId="0" fontId="17" fillId="0" borderId="0" xfId="0" applyFont="1" applyAlignment="1">
      <alignment horizontal="left" vertical="center"/>
    </xf>
    <xf numFmtId="49" fontId="17" fillId="0" borderId="0" xfId="0" applyNumberFormat="1" applyFont="1" applyBorder="1" applyAlignment="1">
      <alignment horizontal="right" vertical="top" wrapText="1"/>
    </xf>
    <xf numFmtId="0" fontId="14" fillId="0" borderId="0" xfId="0" applyFont="1" applyBorder="1" applyAlignment="1">
      <alignment horizontal="center" vertical="center"/>
    </xf>
    <xf numFmtId="49" fontId="14" fillId="0" borderId="11" xfId="0" applyNumberFormat="1" applyFont="1" applyBorder="1" applyAlignment="1">
      <alignment shrinkToFit="1"/>
    </xf>
    <xf numFmtId="0" fontId="0" fillId="0" borderId="0" xfId="0" applyBorder="1" applyAlignment="1">
      <alignment horizontal="center" vertical="center" shrinkToFit="1"/>
    </xf>
    <xf numFmtId="0" fontId="0" fillId="0" borderId="0" xfId="0" applyBorder="1" applyAlignment="1">
      <alignment horizontal="left" vertical="top" wrapText="1" shrinkToFit="1"/>
    </xf>
    <xf numFmtId="0" fontId="0" fillId="0" borderId="0" xfId="0" applyBorder="1" applyAlignment="1">
      <alignment shrinkToFit="1"/>
    </xf>
    <xf numFmtId="49" fontId="0" fillId="0" borderId="0" xfId="0" applyNumberFormat="1" applyFill="1" applyBorder="1" applyAlignment="1">
      <alignment horizontal="center" vertical="center" shrinkToFit="1"/>
    </xf>
    <xf numFmtId="49" fontId="0" fillId="0" borderId="0" xfId="0" applyNumberFormat="1" applyBorder="1" applyAlignment="1">
      <alignment horizontal="left" vertical="top" wrapText="1" shrinkToFit="1"/>
    </xf>
    <xf numFmtId="0" fontId="0" fillId="52" borderId="0" xfId="0" applyFill="1" applyBorder="1" applyAlignment="1">
      <alignment shrinkToFit="1"/>
    </xf>
    <xf numFmtId="0" fontId="0" fillId="53" borderId="0" xfId="0" applyFill="1" applyAlignment="1">
      <alignment shrinkToFit="1"/>
    </xf>
    <xf numFmtId="0" fontId="0" fillId="41" borderId="16" xfId="0" applyFont="1" applyFill="1" applyBorder="1" applyAlignment="1">
      <alignment horizontal="center" vertical="center"/>
    </xf>
    <xf numFmtId="0" fontId="0" fillId="41" borderId="24" xfId="0" applyFont="1" applyFill="1" applyBorder="1" applyAlignment="1">
      <alignment horizontal="center" vertical="center"/>
    </xf>
    <xf numFmtId="0" fontId="0" fillId="41" borderId="10" xfId="0" applyFill="1" applyBorder="1" applyAlignment="1">
      <alignment horizontal="center" vertical="center"/>
    </xf>
    <xf numFmtId="0" fontId="0" fillId="41" borderId="10" xfId="0" applyFont="1" applyFill="1" applyBorder="1" applyAlignment="1">
      <alignment horizontal="center" vertical="center"/>
    </xf>
    <xf numFmtId="0" fontId="0" fillId="41" borderId="10" xfId="0" applyFont="1" applyFill="1" applyBorder="1" applyAlignment="1">
      <alignment horizontal="center" vertical="center"/>
    </xf>
    <xf numFmtId="0" fontId="0" fillId="41" borderId="27" xfId="0" applyFill="1" applyBorder="1" applyAlignment="1">
      <alignment horizontal="center" vertical="center"/>
    </xf>
    <xf numFmtId="0" fontId="0" fillId="41" borderId="16" xfId="0" applyFont="1" applyFill="1" applyBorder="1" applyAlignment="1">
      <alignment horizontal="left" vertical="top" wrapText="1"/>
    </xf>
    <xf numFmtId="0" fontId="0" fillId="41" borderId="24" xfId="0" applyFont="1" applyFill="1" applyBorder="1" applyAlignment="1">
      <alignment horizontal="center" vertical="center"/>
    </xf>
    <xf numFmtId="0" fontId="0" fillId="41" borderId="16" xfId="0" applyFill="1" applyBorder="1" applyAlignment="1">
      <alignment horizontal="center" vertical="center"/>
    </xf>
    <xf numFmtId="0" fontId="0" fillId="41" borderId="24" xfId="0" applyFill="1" applyBorder="1" applyAlignment="1">
      <alignment/>
    </xf>
    <xf numFmtId="49" fontId="0" fillId="41" borderId="10" xfId="0" applyNumberFormat="1" applyFill="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center" vertical="center" wrapText="1"/>
    </xf>
    <xf numFmtId="0" fontId="5" fillId="54" borderId="10" xfId="0" applyFont="1" applyFill="1" applyBorder="1" applyAlignment="1">
      <alignment horizontal="center" vertical="center"/>
    </xf>
    <xf numFmtId="16" fontId="0" fillId="42" borderId="10" xfId="0" applyNumberFormat="1" applyFill="1" applyBorder="1" applyAlignment="1">
      <alignment horizontal="center" vertical="center"/>
    </xf>
    <xf numFmtId="3" fontId="0" fillId="0" borderId="0" xfId="0" applyNumberFormat="1" applyBorder="1" applyAlignment="1">
      <alignment horizontal="center" vertical="center"/>
    </xf>
    <xf numFmtId="3" fontId="0" fillId="0" borderId="0" xfId="0" applyNumberFormat="1" applyFont="1" applyFill="1" applyBorder="1" applyAlignment="1">
      <alignment horizontal="center" vertical="center"/>
    </xf>
    <xf numFmtId="3" fontId="0" fillId="0" borderId="0" xfId="0" applyNumberFormat="1" applyBorder="1" applyAlignment="1">
      <alignment shrinkToFit="1"/>
    </xf>
    <xf numFmtId="3" fontId="14" fillId="0" borderId="0" xfId="0" applyNumberFormat="1" applyFont="1" applyBorder="1" applyAlignment="1">
      <alignment horizontal="center" vertical="center"/>
    </xf>
    <xf numFmtId="3" fontId="7" fillId="0" borderId="0" xfId="0" applyNumberFormat="1" applyFont="1" applyBorder="1" applyAlignment="1">
      <alignment horizontal="center" vertical="center"/>
    </xf>
    <xf numFmtId="3" fontId="0" fillId="0" borderId="11" xfId="0" applyNumberFormat="1" applyBorder="1" applyAlignment="1">
      <alignment horizontal="center" wrapText="1"/>
    </xf>
    <xf numFmtId="3" fontId="0" fillId="43" borderId="10" xfId="0" applyNumberFormat="1" applyFill="1" applyBorder="1" applyAlignment="1">
      <alignment horizontal="center" vertical="center"/>
    </xf>
    <xf numFmtId="3" fontId="0" fillId="19" borderId="10" xfId="0" applyNumberFormat="1" applyFill="1" applyBorder="1" applyAlignment="1">
      <alignment horizontal="center" vertical="center"/>
    </xf>
    <xf numFmtId="3" fontId="0" fillId="41" borderId="10" xfId="0" applyNumberFormat="1" applyFill="1" applyBorder="1" applyAlignment="1">
      <alignment horizontal="center" vertical="center"/>
    </xf>
    <xf numFmtId="3" fontId="0" fillId="44" borderId="10" xfId="0" applyNumberFormat="1" applyFill="1" applyBorder="1" applyAlignment="1">
      <alignment horizontal="center" vertical="center"/>
    </xf>
    <xf numFmtId="3" fontId="0" fillId="22" borderId="10" xfId="0" applyNumberFormat="1" applyFill="1" applyBorder="1" applyAlignment="1">
      <alignment horizontal="center" vertical="center"/>
    </xf>
    <xf numFmtId="3" fontId="0" fillId="0" borderId="10" xfId="0" applyNumberFormat="1" applyFill="1" applyBorder="1" applyAlignment="1">
      <alignment horizontal="center" vertical="center"/>
    </xf>
    <xf numFmtId="3" fontId="0" fillId="42" borderId="10" xfId="0" applyNumberFormat="1" applyFill="1" applyBorder="1" applyAlignment="1">
      <alignment horizontal="center" vertical="center"/>
    </xf>
    <xf numFmtId="3" fontId="0" fillId="42" borderId="10" xfId="0" applyNumberFormat="1" applyFont="1" applyFill="1" applyBorder="1" applyAlignment="1">
      <alignment horizontal="center" vertical="center"/>
    </xf>
    <xf numFmtId="3" fontId="0" fillId="42" borderId="10" xfId="0" applyNumberFormat="1" applyFont="1" applyFill="1" applyBorder="1" applyAlignment="1">
      <alignment horizontal="center" vertical="center"/>
    </xf>
    <xf numFmtId="3" fontId="0" fillId="43" borderId="10" xfId="0" applyNumberFormat="1" applyFont="1" applyFill="1" applyBorder="1" applyAlignment="1">
      <alignment vertical="center"/>
    </xf>
    <xf numFmtId="3" fontId="0" fillId="22" borderId="10" xfId="0" applyNumberFormat="1" applyFont="1" applyFill="1" applyBorder="1" applyAlignment="1">
      <alignment horizontal="center" vertical="center"/>
    </xf>
    <xf numFmtId="3" fontId="0" fillId="41" borderId="10" xfId="0" applyNumberFormat="1" applyFont="1" applyFill="1" applyBorder="1" applyAlignment="1">
      <alignment horizontal="center" vertical="center"/>
    </xf>
    <xf numFmtId="3" fontId="0" fillId="22" borderId="10" xfId="0" applyNumberFormat="1" applyFont="1" applyFill="1" applyBorder="1" applyAlignment="1">
      <alignment horizontal="center" vertical="center"/>
    </xf>
    <xf numFmtId="3" fontId="0" fillId="0" borderId="10" xfId="0" applyNumberFormat="1" applyBorder="1" applyAlignment="1">
      <alignment horizontal="center" vertical="center"/>
    </xf>
    <xf numFmtId="3" fontId="0" fillId="0" borderId="0" xfId="0" applyNumberFormat="1" applyFill="1" applyBorder="1" applyAlignment="1">
      <alignment horizontal="center" vertical="center" shrinkToFit="1"/>
    </xf>
    <xf numFmtId="0" fontId="0" fillId="22" borderId="16" xfId="0" applyFill="1" applyBorder="1" applyAlignment="1">
      <alignment horizontal="center" vertical="center"/>
    </xf>
    <xf numFmtId="0" fontId="0" fillId="22" borderId="24" xfId="0" applyFill="1" applyBorder="1" applyAlignment="1">
      <alignment horizontal="center" vertical="center"/>
    </xf>
    <xf numFmtId="0" fontId="0" fillId="22" borderId="10" xfId="0" applyFill="1" applyBorder="1" applyAlignment="1">
      <alignment horizontal="center" vertical="center"/>
    </xf>
    <xf numFmtId="0" fontId="0" fillId="22" borderId="27" xfId="0" applyFill="1" applyBorder="1" applyAlignment="1">
      <alignment horizontal="center" vertical="center"/>
    </xf>
    <xf numFmtId="0" fontId="0" fillId="22" borderId="16" xfId="0" applyFill="1" applyBorder="1" applyAlignment="1">
      <alignment horizontal="left" vertical="top" wrapText="1"/>
    </xf>
    <xf numFmtId="3" fontId="0" fillId="22" borderId="10" xfId="0" applyNumberFormat="1" applyFill="1" applyBorder="1" applyAlignment="1">
      <alignment horizontal="center" vertical="center"/>
    </xf>
    <xf numFmtId="0" fontId="0" fillId="22" borderId="28" xfId="0" applyFill="1" applyBorder="1" applyAlignment="1">
      <alignment/>
    </xf>
    <xf numFmtId="49" fontId="0" fillId="22" borderId="10" xfId="0" applyNumberFormat="1" applyFill="1" applyBorder="1" applyAlignment="1">
      <alignment horizontal="left" vertical="top" wrapText="1"/>
    </xf>
    <xf numFmtId="0" fontId="0" fillId="22" borderId="10" xfId="0" applyFill="1" applyBorder="1" applyAlignment="1">
      <alignment/>
    </xf>
    <xf numFmtId="3" fontId="0" fillId="0" borderId="18" xfId="0" applyNumberFormat="1" applyBorder="1" applyAlignment="1">
      <alignment horizontal="center" wrapText="1"/>
    </xf>
    <xf numFmtId="3" fontId="0" fillId="55" borderId="10" xfId="0" applyNumberFormat="1" applyFill="1" applyBorder="1" applyAlignment="1">
      <alignment horizontal="center" vertical="center"/>
    </xf>
    <xf numFmtId="0" fontId="0" fillId="55" borderId="14" xfId="0" applyFill="1" applyBorder="1" applyAlignment="1">
      <alignment horizontal="center" vertical="center"/>
    </xf>
    <xf numFmtId="0" fontId="0" fillId="22" borderId="21" xfId="0" applyFill="1" applyBorder="1" applyAlignment="1">
      <alignment horizontal="center" vertical="center"/>
    </xf>
    <xf numFmtId="0" fontId="0" fillId="41" borderId="21" xfId="0" applyFill="1" applyBorder="1" applyAlignment="1">
      <alignment horizontal="center" vertical="center"/>
    </xf>
    <xf numFmtId="0" fontId="0" fillId="0" borderId="0" xfId="0" applyNumberFormat="1" applyAlignment="1">
      <alignment horizontal="center" vertical="center"/>
    </xf>
    <xf numFmtId="0" fontId="0" fillId="35" borderId="10" xfId="0" applyNumberFormat="1" applyFont="1" applyFill="1" applyBorder="1" applyAlignment="1">
      <alignment vertical="center"/>
    </xf>
    <xf numFmtId="0" fontId="0" fillId="35" borderId="10" xfId="0" applyNumberFormat="1" applyFont="1" applyFill="1" applyBorder="1" applyAlignment="1">
      <alignment vertical="center"/>
    </xf>
    <xf numFmtId="0" fontId="0" fillId="34" borderId="21" xfId="0" applyNumberFormat="1" applyFill="1" applyBorder="1" applyAlignment="1">
      <alignment vertical="center"/>
    </xf>
    <xf numFmtId="0" fontId="0" fillId="45" borderId="10" xfId="0" applyNumberFormat="1" applyFill="1" applyBorder="1" applyAlignment="1">
      <alignment vertical="center"/>
    </xf>
    <xf numFmtId="0" fontId="0" fillId="42" borderId="16" xfId="0" applyFill="1" applyBorder="1" applyAlignment="1">
      <alignment horizontal="center" vertical="center"/>
    </xf>
    <xf numFmtId="0" fontId="0" fillId="42" borderId="24" xfId="0" applyFill="1" applyBorder="1" applyAlignment="1">
      <alignment horizontal="center" vertical="center"/>
    </xf>
    <xf numFmtId="0" fontId="0" fillId="42" borderId="10" xfId="0" applyFill="1" applyBorder="1" applyAlignment="1">
      <alignment horizontal="center" vertical="center"/>
    </xf>
    <xf numFmtId="0" fontId="0" fillId="42" borderId="27" xfId="0" applyFill="1" applyBorder="1" applyAlignment="1">
      <alignment horizontal="center" vertical="center"/>
    </xf>
    <xf numFmtId="0" fontId="0" fillId="42" borderId="16" xfId="0" applyFill="1" applyBorder="1" applyAlignment="1">
      <alignment horizontal="left" vertical="top" wrapText="1"/>
    </xf>
    <xf numFmtId="3" fontId="0" fillId="42" borderId="10" xfId="0" applyNumberFormat="1" applyFill="1" applyBorder="1" applyAlignment="1">
      <alignment horizontal="center" vertical="center"/>
    </xf>
    <xf numFmtId="0" fontId="0" fillId="42" borderId="24" xfId="0" applyFill="1" applyBorder="1" applyAlignment="1">
      <alignment/>
    </xf>
    <xf numFmtId="49" fontId="0" fillId="42" borderId="10" xfId="0" applyNumberFormat="1" applyFill="1" applyBorder="1" applyAlignment="1">
      <alignment horizontal="left" vertical="top" wrapText="1"/>
    </xf>
    <xf numFmtId="0" fontId="0" fillId="42" borderId="10" xfId="0" applyFill="1" applyBorder="1" applyAlignment="1">
      <alignment/>
    </xf>
    <xf numFmtId="0" fontId="0" fillId="41" borderId="16" xfId="0" applyFill="1" applyBorder="1" applyAlignment="1">
      <alignment horizontal="center" vertical="center"/>
    </xf>
    <xf numFmtId="0" fontId="0" fillId="41" borderId="24" xfId="0" applyFill="1" applyBorder="1" applyAlignment="1">
      <alignment horizontal="center" vertical="center"/>
    </xf>
    <xf numFmtId="0" fontId="0" fillId="41" borderId="10" xfId="0" applyFill="1" applyBorder="1" applyAlignment="1">
      <alignment horizontal="center" vertical="center"/>
    </xf>
    <xf numFmtId="0" fontId="0" fillId="41" borderId="27" xfId="0" applyFill="1" applyBorder="1" applyAlignment="1">
      <alignment horizontal="center" vertical="center"/>
    </xf>
    <xf numFmtId="0" fontId="0" fillId="41" borderId="16" xfId="0" applyFill="1" applyBorder="1" applyAlignment="1">
      <alignment horizontal="left" vertical="top" wrapText="1"/>
    </xf>
    <xf numFmtId="3" fontId="0" fillId="41" borderId="10" xfId="0" applyNumberFormat="1" applyFill="1" applyBorder="1" applyAlignment="1">
      <alignment horizontal="center" vertical="center"/>
    </xf>
    <xf numFmtId="0" fontId="0" fillId="41" borderId="28" xfId="0" applyFill="1" applyBorder="1" applyAlignment="1">
      <alignment/>
    </xf>
    <xf numFmtId="49" fontId="0" fillId="41" borderId="10" xfId="0" applyNumberFormat="1" applyFill="1" applyBorder="1" applyAlignment="1">
      <alignment horizontal="left" vertical="top" wrapText="1"/>
    </xf>
    <xf numFmtId="0" fontId="0" fillId="41" borderId="10" xfId="0" applyFill="1" applyBorder="1" applyAlignment="1">
      <alignment/>
    </xf>
    <xf numFmtId="0" fontId="1" fillId="0" borderId="0" xfId="0" applyFont="1" applyAlignment="1">
      <alignment/>
    </xf>
    <xf numFmtId="3" fontId="14" fillId="0" borderId="0" xfId="0" applyNumberFormat="1" applyFont="1" applyBorder="1" applyAlignment="1" quotePrefix="1">
      <alignment horizontal="center" vertical="center"/>
    </xf>
    <xf numFmtId="0" fontId="0" fillId="34" borderId="21" xfId="0" applyFill="1" applyBorder="1" applyAlignment="1">
      <alignment horizontal="center" vertical="center"/>
    </xf>
    <xf numFmtId="0" fontId="0" fillId="41" borderId="16" xfId="0" applyFill="1" applyBorder="1" applyAlignment="1">
      <alignment horizontal="center" vertical="center"/>
    </xf>
    <xf numFmtId="0" fontId="0" fillId="41" borderId="24" xfId="0" applyFill="1" applyBorder="1" applyAlignment="1">
      <alignment horizontal="center" vertical="center"/>
    </xf>
    <xf numFmtId="0" fontId="0" fillId="41" borderId="10" xfId="0" applyFill="1" applyBorder="1" applyAlignment="1">
      <alignment horizontal="center" vertical="center"/>
    </xf>
    <xf numFmtId="0" fontId="0" fillId="41" borderId="27" xfId="0" applyFill="1" applyBorder="1" applyAlignment="1">
      <alignment horizontal="center" vertical="center"/>
    </xf>
    <xf numFmtId="0" fontId="0" fillId="41" borderId="16" xfId="0" applyFill="1" applyBorder="1" applyAlignment="1">
      <alignment horizontal="left" vertical="top" wrapText="1"/>
    </xf>
    <xf numFmtId="3" fontId="0" fillId="41" borderId="10" xfId="0" applyNumberFormat="1" applyFill="1" applyBorder="1" applyAlignment="1">
      <alignment horizontal="center" vertical="center"/>
    </xf>
    <xf numFmtId="0" fontId="0" fillId="41" borderId="24" xfId="0" applyFill="1" applyBorder="1" applyAlignment="1">
      <alignment/>
    </xf>
    <xf numFmtId="49" fontId="0" fillId="41" borderId="10" xfId="0" applyNumberFormat="1" applyFill="1" applyBorder="1" applyAlignment="1">
      <alignment horizontal="left" vertical="top" wrapText="1"/>
    </xf>
    <xf numFmtId="0" fontId="0" fillId="41" borderId="10" xfId="0" applyFill="1" applyBorder="1" applyAlignment="1">
      <alignment/>
    </xf>
    <xf numFmtId="0" fontId="1" fillId="48" borderId="0" xfId="0" applyFont="1" applyFill="1" applyBorder="1" applyAlignment="1">
      <alignment vertical="center"/>
    </xf>
    <xf numFmtId="0" fontId="0" fillId="33" borderId="15" xfId="0" applyFill="1" applyBorder="1" applyAlignment="1">
      <alignment horizontal="center" vertical="center"/>
    </xf>
    <xf numFmtId="0" fontId="0" fillId="42" borderId="16" xfId="0" applyFont="1" applyFill="1" applyBorder="1" applyAlignment="1">
      <alignment horizontal="center" vertical="center"/>
    </xf>
    <xf numFmtId="0" fontId="0" fillId="42" borderId="24" xfId="0" applyFont="1" applyFill="1" applyBorder="1" applyAlignment="1">
      <alignment horizontal="center" vertical="center"/>
    </xf>
    <xf numFmtId="0" fontId="0" fillId="42" borderId="10" xfId="0" applyFill="1" applyBorder="1" applyAlignment="1">
      <alignment horizontal="center" vertical="center"/>
    </xf>
    <xf numFmtId="0" fontId="0" fillId="42" borderId="10" xfId="0" applyFont="1" applyFill="1" applyBorder="1" applyAlignment="1">
      <alignment horizontal="center" vertical="center"/>
    </xf>
    <xf numFmtId="0" fontId="0" fillId="42" borderId="27" xfId="0" applyFill="1" applyBorder="1" applyAlignment="1">
      <alignment horizontal="center" vertical="center"/>
    </xf>
    <xf numFmtId="0" fontId="0" fillId="42" borderId="16" xfId="0" applyFont="1" applyFill="1" applyBorder="1" applyAlignment="1">
      <alignment horizontal="left" vertical="top" wrapText="1"/>
    </xf>
    <xf numFmtId="0" fontId="0" fillId="42" borderId="24" xfId="0" applyFill="1" applyBorder="1" applyAlignment="1">
      <alignment horizontal="center" vertical="center"/>
    </xf>
    <xf numFmtId="16" fontId="0" fillId="42" borderId="10" xfId="0" applyNumberFormat="1" applyFill="1" applyBorder="1" applyAlignment="1">
      <alignment horizontal="center" vertical="center"/>
    </xf>
    <xf numFmtId="3" fontId="0" fillId="42" borderId="10" xfId="0" applyNumberFormat="1" applyFont="1" applyFill="1" applyBorder="1" applyAlignment="1">
      <alignment horizontal="center" vertical="center"/>
    </xf>
    <xf numFmtId="0" fontId="0" fillId="42" borderId="16" xfId="0" applyFill="1" applyBorder="1" applyAlignment="1">
      <alignment horizontal="center" vertical="center"/>
    </xf>
    <xf numFmtId="0" fontId="0" fillId="42" borderId="24" xfId="0" applyFill="1" applyBorder="1" applyAlignment="1">
      <alignment/>
    </xf>
    <xf numFmtId="49" fontId="0" fillId="42" borderId="10" xfId="0" applyNumberFormat="1" applyFill="1" applyBorder="1" applyAlignment="1">
      <alignment horizontal="left" vertical="top" wrapText="1"/>
    </xf>
    <xf numFmtId="0" fontId="0" fillId="42" borderId="10" xfId="0" applyFill="1" applyBorder="1" applyAlignment="1">
      <alignment/>
    </xf>
    <xf numFmtId="0" fontId="0" fillId="42" borderId="16" xfId="0" applyFont="1" applyFill="1" applyBorder="1" applyAlignment="1">
      <alignment horizontal="left" vertical="top" wrapText="1"/>
    </xf>
    <xf numFmtId="0" fontId="0" fillId="35" borderId="21" xfId="0" applyFill="1" applyBorder="1" applyAlignment="1">
      <alignment horizontal="center" vertical="center" wrapText="1"/>
    </xf>
    <xf numFmtId="0" fontId="0" fillId="34" borderId="21" xfId="0" applyFont="1" applyFill="1" applyBorder="1" applyAlignment="1">
      <alignment vertical="center"/>
    </xf>
    <xf numFmtId="16" fontId="0" fillId="34" borderId="21" xfId="0" applyNumberFormat="1" applyFont="1" applyFill="1" applyBorder="1" applyAlignment="1">
      <alignment horizontal="left" vertical="center"/>
    </xf>
    <xf numFmtId="0" fontId="0" fillId="45" borderId="0" xfId="0" applyFont="1" applyFill="1" applyAlignment="1">
      <alignment/>
    </xf>
    <xf numFmtId="0" fontId="0" fillId="0" borderId="0" xfId="0" applyFont="1" applyAlignment="1">
      <alignment/>
    </xf>
    <xf numFmtId="0" fontId="0" fillId="42" borderId="28" xfId="0" applyFill="1" applyBorder="1" applyAlignment="1">
      <alignment/>
    </xf>
    <xf numFmtId="0" fontId="0" fillId="15" borderId="16" xfId="0" applyFill="1" applyBorder="1" applyAlignment="1">
      <alignment horizontal="center" vertical="center"/>
    </xf>
    <xf numFmtId="0" fontId="0" fillId="15" borderId="24" xfId="0" applyFill="1" applyBorder="1" applyAlignment="1">
      <alignment horizontal="center" vertical="center"/>
    </xf>
    <xf numFmtId="0" fontId="0" fillId="15" borderId="10" xfId="0" applyFill="1" applyBorder="1" applyAlignment="1">
      <alignment horizontal="center" vertical="center"/>
    </xf>
    <xf numFmtId="0" fontId="0" fillId="15" borderId="27" xfId="0" applyFill="1" applyBorder="1" applyAlignment="1">
      <alignment horizontal="center" vertical="center"/>
    </xf>
    <xf numFmtId="0" fontId="0" fillId="15" borderId="16" xfId="0" applyFill="1" applyBorder="1" applyAlignment="1">
      <alignment horizontal="left" vertical="top" wrapText="1"/>
    </xf>
    <xf numFmtId="3" fontId="0" fillId="15" borderId="10" xfId="0" applyNumberFormat="1" applyFill="1" applyBorder="1" applyAlignment="1">
      <alignment horizontal="center" vertical="center"/>
    </xf>
    <xf numFmtId="0" fontId="0" fillId="15" borderId="24" xfId="0" applyFill="1" applyBorder="1" applyAlignment="1">
      <alignment/>
    </xf>
    <xf numFmtId="49" fontId="0" fillId="15" borderId="10" xfId="0" applyNumberFormat="1" applyFill="1" applyBorder="1" applyAlignment="1">
      <alignment horizontal="left" vertical="top" wrapText="1"/>
    </xf>
    <xf numFmtId="0" fontId="0" fillId="15" borderId="10" xfId="0" applyFill="1" applyBorder="1" applyAlignment="1">
      <alignment/>
    </xf>
    <xf numFmtId="0" fontId="0" fillId="15" borderId="28" xfId="0" applyFill="1" applyBorder="1" applyAlignment="1">
      <alignment/>
    </xf>
    <xf numFmtId="49" fontId="5" fillId="15" borderId="11" xfId="0" applyNumberFormat="1" applyFont="1" applyFill="1" applyBorder="1" applyAlignment="1">
      <alignment horizontal="left"/>
    </xf>
    <xf numFmtId="0" fontId="0" fillId="34" borderId="10" xfId="0" applyFont="1" applyFill="1" applyBorder="1" applyAlignment="1">
      <alignment vertical="center"/>
    </xf>
    <xf numFmtId="0" fontId="5" fillId="7" borderId="16" xfId="0" applyFont="1" applyFill="1" applyBorder="1" applyAlignment="1">
      <alignment horizontal="center" vertical="center"/>
    </xf>
    <xf numFmtId="0" fontId="0" fillId="0" borderId="28" xfId="0" applyFill="1" applyBorder="1" applyAlignment="1">
      <alignment/>
    </xf>
    <xf numFmtId="0" fontId="0" fillId="34" borderId="21" xfId="0" applyFont="1" applyFill="1" applyBorder="1" applyAlignment="1">
      <alignment vertical="center"/>
    </xf>
    <xf numFmtId="0" fontId="0" fillId="42" borderId="16" xfId="0" applyFill="1" applyBorder="1" applyAlignment="1">
      <alignment horizontal="center" vertical="center"/>
    </xf>
    <xf numFmtId="0" fontId="0" fillId="42" borderId="10" xfId="0" applyFill="1" applyBorder="1" applyAlignment="1">
      <alignment horizontal="center" vertical="center"/>
    </xf>
    <xf numFmtId="0" fontId="0" fillId="42" borderId="27" xfId="0" applyFill="1" applyBorder="1" applyAlignment="1">
      <alignment horizontal="center" vertical="center"/>
    </xf>
    <xf numFmtId="3" fontId="0" fillId="42" borderId="10" xfId="0" applyNumberFormat="1" applyFill="1" applyBorder="1" applyAlignment="1">
      <alignment horizontal="center" vertical="center"/>
    </xf>
    <xf numFmtId="0" fontId="0" fillId="42" borderId="28" xfId="0" applyFill="1" applyBorder="1" applyAlignment="1">
      <alignment/>
    </xf>
    <xf numFmtId="0" fontId="0" fillId="42" borderId="10" xfId="0" applyFill="1" applyBorder="1" applyAlignment="1">
      <alignment/>
    </xf>
    <xf numFmtId="49" fontId="0" fillId="6" borderId="10" xfId="0" applyNumberFormat="1" applyFill="1" applyBorder="1" applyAlignment="1">
      <alignment vertical="center"/>
    </xf>
    <xf numFmtId="0" fontId="0" fillId="34" borderId="10" xfId="0" applyFont="1" applyFill="1" applyBorder="1" applyAlignment="1">
      <alignment vertical="center"/>
    </xf>
    <xf numFmtId="0" fontId="0" fillId="22" borderId="16" xfId="0" applyFill="1" applyBorder="1" applyAlignment="1">
      <alignment horizontal="center" vertical="center"/>
    </xf>
    <xf numFmtId="0" fontId="0" fillId="22" borderId="24" xfId="0" applyFill="1" applyBorder="1" applyAlignment="1">
      <alignment horizontal="center" vertical="center"/>
    </xf>
    <xf numFmtId="0" fontId="0" fillId="22" borderId="10" xfId="0" applyFill="1" applyBorder="1" applyAlignment="1">
      <alignment horizontal="center" vertical="center"/>
    </xf>
    <xf numFmtId="0" fontId="0" fillId="22" borderId="27" xfId="0" applyFill="1" applyBorder="1" applyAlignment="1">
      <alignment horizontal="center" vertical="center"/>
    </xf>
    <xf numFmtId="0" fontId="0" fillId="22" borderId="16" xfId="0" applyFill="1" applyBorder="1" applyAlignment="1">
      <alignment horizontal="left" vertical="top" wrapText="1"/>
    </xf>
    <xf numFmtId="3" fontId="0" fillId="22" borderId="10" xfId="0" applyNumberFormat="1" applyFill="1" applyBorder="1" applyAlignment="1">
      <alignment horizontal="center" vertical="center"/>
    </xf>
    <xf numFmtId="0" fontId="0" fillId="22" borderId="28" xfId="0" applyFill="1" applyBorder="1" applyAlignment="1">
      <alignment/>
    </xf>
    <xf numFmtId="49" fontId="0" fillId="22" borderId="10" xfId="0" applyNumberFormat="1" applyFill="1" applyBorder="1" applyAlignment="1">
      <alignment horizontal="left" vertical="top" wrapText="1"/>
    </xf>
    <xf numFmtId="0" fontId="0" fillId="22" borderId="10" xfId="0" applyFill="1" applyBorder="1" applyAlignment="1">
      <alignment/>
    </xf>
    <xf numFmtId="3" fontId="0" fillId="22" borderId="10" xfId="0" applyNumberFormat="1" applyFill="1" applyBorder="1" applyAlignment="1">
      <alignment horizontal="center" vertical="center" wrapText="1"/>
    </xf>
    <xf numFmtId="0" fontId="5" fillId="54" borderId="30" xfId="0" applyFont="1" applyFill="1" applyBorder="1" applyAlignment="1">
      <alignment horizontal="center" vertical="center"/>
    </xf>
    <xf numFmtId="0" fontId="0" fillId="22" borderId="10" xfId="0" applyFill="1" applyBorder="1" applyAlignment="1">
      <alignment horizontal="center" vertical="center" wrapText="1"/>
    </xf>
    <xf numFmtId="0" fontId="0" fillId="22" borderId="21" xfId="0" applyFill="1" applyBorder="1" applyAlignment="1">
      <alignment horizontal="center" vertical="center" wrapText="1"/>
    </xf>
    <xf numFmtId="49" fontId="0" fillId="35" borderId="21" xfId="0" applyNumberFormat="1" applyFill="1" applyBorder="1" applyAlignment="1">
      <alignment vertical="center"/>
    </xf>
    <xf numFmtId="0" fontId="0" fillId="33" borderId="10" xfId="0" applyFont="1" applyFill="1" applyBorder="1" applyAlignment="1">
      <alignment horizontal="left" vertical="center"/>
    </xf>
    <xf numFmtId="0" fontId="16" fillId="35" borderId="30" xfId="0" applyFont="1" applyFill="1" applyBorder="1" applyAlignment="1">
      <alignment horizontal="center" vertical="center"/>
    </xf>
    <xf numFmtId="0" fontId="16" fillId="35" borderId="30" xfId="0" applyFont="1" applyFill="1" applyBorder="1" applyAlignment="1">
      <alignment vertical="center"/>
    </xf>
    <xf numFmtId="0" fontId="5" fillId="7" borderId="31" xfId="0" applyFont="1" applyFill="1" applyBorder="1" applyAlignment="1">
      <alignment horizontal="center" vertical="center"/>
    </xf>
    <xf numFmtId="0" fontId="0" fillId="35" borderId="32" xfId="0" applyFill="1" applyBorder="1" applyAlignment="1">
      <alignment horizontal="center" vertical="center"/>
    </xf>
    <xf numFmtId="0" fontId="0" fillId="35" borderId="30" xfId="0" applyFill="1" applyBorder="1" applyAlignment="1">
      <alignment horizontal="left" vertical="center"/>
    </xf>
    <xf numFmtId="0" fontId="0" fillId="35" borderId="30" xfId="0" applyNumberFormat="1" applyFill="1" applyBorder="1" applyAlignment="1">
      <alignment vertical="center"/>
    </xf>
    <xf numFmtId="0" fontId="0" fillId="35" borderId="30" xfId="0" applyFill="1" applyBorder="1" applyAlignment="1">
      <alignment vertical="center"/>
    </xf>
    <xf numFmtId="0" fontId="16" fillId="35" borderId="33" xfId="0" applyFont="1" applyFill="1" applyBorder="1" applyAlignment="1">
      <alignment horizontal="center" vertical="center"/>
    </xf>
    <xf numFmtId="0" fontId="16" fillId="35" borderId="33" xfId="0" applyFont="1" applyFill="1" applyBorder="1" applyAlignment="1">
      <alignment vertical="center"/>
    </xf>
    <xf numFmtId="0" fontId="0" fillId="35" borderId="33" xfId="0" applyFill="1" applyBorder="1" applyAlignment="1">
      <alignment horizontal="left" vertical="center"/>
    </xf>
    <xf numFmtId="0" fontId="0" fillId="35" borderId="33" xfId="0" applyFill="1" applyBorder="1" applyAlignment="1">
      <alignment horizontal="center" vertical="center" wrapText="1"/>
    </xf>
    <xf numFmtId="0" fontId="0" fillId="35" borderId="33" xfId="0" applyNumberFormat="1" applyFill="1" applyBorder="1" applyAlignment="1">
      <alignment vertical="center"/>
    </xf>
    <xf numFmtId="0" fontId="0" fillId="35" borderId="33" xfId="0" applyFill="1" applyBorder="1" applyAlignment="1">
      <alignment vertical="center"/>
    </xf>
    <xf numFmtId="0" fontId="1" fillId="48" borderId="10" xfId="0" applyFont="1" applyFill="1" applyBorder="1" applyAlignment="1">
      <alignment vertical="center"/>
    </xf>
    <xf numFmtId="0" fontId="0" fillId="35" borderId="10" xfId="0" applyFont="1" applyFill="1" applyBorder="1" applyAlignment="1">
      <alignment horizontal="left" vertical="center"/>
    </xf>
    <xf numFmtId="49" fontId="0" fillId="42" borderId="10" xfId="0" applyNumberFormat="1" applyFill="1" applyBorder="1" applyAlignment="1">
      <alignment horizontal="left" vertical="top" wrapText="1"/>
    </xf>
    <xf numFmtId="0" fontId="0" fillId="42" borderId="16" xfId="0" applyFont="1" applyFill="1" applyBorder="1" applyAlignment="1">
      <alignment horizontal="center" vertical="center"/>
    </xf>
    <xf numFmtId="0" fontId="0" fillId="22" borderId="30" xfId="0" applyFill="1" applyBorder="1" applyAlignment="1">
      <alignment horizontal="center" vertical="center" wrapText="1"/>
    </xf>
    <xf numFmtId="49" fontId="0" fillId="41" borderId="10" xfId="0" applyNumberFormat="1" applyFont="1" applyFill="1" applyBorder="1" applyAlignment="1">
      <alignment horizontal="left" vertical="top" wrapText="1"/>
    </xf>
    <xf numFmtId="0" fontId="0" fillId="41" borderId="10" xfId="0" applyFont="1" applyFill="1" applyBorder="1" applyAlignment="1">
      <alignment horizontal="center" vertical="center" wrapText="1"/>
    </xf>
    <xf numFmtId="0" fontId="0" fillId="33" borderId="10" xfId="0" applyNumberFormat="1" applyFont="1" applyFill="1" applyBorder="1" applyAlignment="1">
      <alignment vertical="center"/>
    </xf>
    <xf numFmtId="49" fontId="0" fillId="34" borderId="10" xfId="0" applyNumberFormat="1" applyFill="1" applyBorder="1" applyAlignment="1">
      <alignment vertical="center"/>
    </xf>
    <xf numFmtId="0" fontId="0" fillId="34" borderId="10" xfId="0" applyFont="1" applyFill="1" applyBorder="1" applyAlignment="1">
      <alignment vertical="center"/>
    </xf>
    <xf numFmtId="0" fontId="0" fillId="22" borderId="16" xfId="0" applyFill="1" applyBorder="1" applyAlignment="1">
      <alignment horizontal="center" vertical="center"/>
    </xf>
    <xf numFmtId="0" fontId="0" fillId="22" borderId="24" xfId="0" applyFill="1" applyBorder="1" applyAlignment="1">
      <alignment horizontal="center" vertical="center"/>
    </xf>
    <xf numFmtId="0" fontId="0" fillId="22" borderId="10" xfId="0" applyFill="1" applyBorder="1" applyAlignment="1">
      <alignment horizontal="center" vertical="center"/>
    </xf>
    <xf numFmtId="0" fontId="0" fillId="22" borderId="27" xfId="0" applyFill="1" applyBorder="1" applyAlignment="1">
      <alignment horizontal="center" vertical="center"/>
    </xf>
    <xf numFmtId="0" fontId="0" fillId="22" borderId="16" xfId="0" applyFill="1" applyBorder="1" applyAlignment="1">
      <alignment horizontal="left" vertical="top" wrapText="1"/>
    </xf>
    <xf numFmtId="3" fontId="0" fillId="22" borderId="10" xfId="0" applyNumberFormat="1" applyFill="1" applyBorder="1" applyAlignment="1">
      <alignment horizontal="center" vertical="center"/>
    </xf>
    <xf numFmtId="0" fontId="0" fillId="22" borderId="28" xfId="0" applyFill="1" applyBorder="1" applyAlignment="1">
      <alignment/>
    </xf>
    <xf numFmtId="0" fontId="0" fillId="22" borderId="10" xfId="0" applyFill="1" applyBorder="1" applyAlignment="1">
      <alignment/>
    </xf>
    <xf numFmtId="0" fontId="0" fillId="22" borderId="10" xfId="0" applyFill="1" applyBorder="1" applyAlignment="1">
      <alignment horizontal="center" vertical="center" wrapText="1"/>
    </xf>
    <xf numFmtId="49" fontId="0" fillId="35" borderId="30" xfId="0" applyNumberFormat="1" applyFill="1" applyBorder="1" applyAlignment="1">
      <alignment vertical="center"/>
    </xf>
    <xf numFmtId="49" fontId="0" fillId="35" borderId="10" xfId="0" applyNumberFormat="1" applyFill="1" applyBorder="1" applyAlignment="1">
      <alignment vertical="center"/>
    </xf>
    <xf numFmtId="0" fontId="0" fillId="34" borderId="10" xfId="0" applyFont="1" applyFill="1" applyBorder="1" applyAlignment="1">
      <alignment horizontal="center" vertical="center"/>
    </xf>
    <xf numFmtId="0" fontId="0" fillId="22" borderId="0" xfId="0" applyFill="1" applyAlignment="1">
      <alignment/>
    </xf>
    <xf numFmtId="0" fontId="0" fillId="8" borderId="24" xfId="0" applyFill="1" applyBorder="1" applyAlignment="1">
      <alignment horizontal="center" vertical="center"/>
    </xf>
    <xf numFmtId="0" fontId="0" fillId="8" borderId="10" xfId="0" applyFill="1" applyBorder="1" applyAlignment="1">
      <alignment horizontal="center" vertical="center"/>
    </xf>
    <xf numFmtId="0" fontId="0" fillId="8" borderId="16" xfId="0" applyFill="1" applyBorder="1" applyAlignment="1">
      <alignment horizontal="left" vertical="top" wrapText="1"/>
    </xf>
    <xf numFmtId="3" fontId="0" fillId="8" borderId="10" xfId="0" applyNumberFormat="1" applyFill="1" applyBorder="1" applyAlignment="1">
      <alignment horizontal="center" vertical="center"/>
    </xf>
    <xf numFmtId="0" fontId="0" fillId="8" borderId="16" xfId="0" applyFill="1" applyBorder="1" applyAlignment="1">
      <alignment horizontal="center" vertical="center"/>
    </xf>
    <xf numFmtId="0" fontId="0" fillId="8" borderId="28" xfId="0" applyFill="1" applyBorder="1" applyAlignment="1">
      <alignment/>
    </xf>
    <xf numFmtId="49" fontId="0" fillId="8" borderId="10" xfId="0" applyNumberFormat="1" applyFill="1" applyBorder="1" applyAlignment="1">
      <alignment horizontal="left" vertical="top" wrapText="1"/>
    </xf>
    <xf numFmtId="0" fontId="0" fillId="8" borderId="10" xfId="0" applyFill="1" applyBorder="1" applyAlignment="1">
      <alignment/>
    </xf>
    <xf numFmtId="0" fontId="0" fillId="41" borderId="16" xfId="0" applyFill="1" applyBorder="1" applyAlignment="1">
      <alignment horizontal="center" vertical="center"/>
    </xf>
    <xf numFmtId="0" fontId="0" fillId="41" borderId="24" xfId="0" applyFill="1" applyBorder="1" applyAlignment="1">
      <alignment horizontal="center" vertical="center"/>
    </xf>
    <xf numFmtId="0" fontId="0" fillId="41" borderId="10" xfId="0" applyFill="1" applyBorder="1" applyAlignment="1">
      <alignment horizontal="center" vertical="center"/>
    </xf>
    <xf numFmtId="0" fontId="0" fillId="41" borderId="27" xfId="0" applyFill="1" applyBorder="1" applyAlignment="1">
      <alignment horizontal="center" vertical="center"/>
    </xf>
    <xf numFmtId="0" fontId="0" fillId="41" borderId="16" xfId="0" applyFill="1" applyBorder="1" applyAlignment="1">
      <alignment horizontal="left" vertical="top" wrapText="1"/>
    </xf>
    <xf numFmtId="0" fontId="0" fillId="41" borderId="24" xfId="0" applyFont="1" applyFill="1" applyBorder="1" applyAlignment="1">
      <alignment horizontal="center" vertical="center"/>
    </xf>
    <xf numFmtId="0" fontId="0" fillId="41" borderId="10" xfId="0" applyFont="1" applyFill="1" applyBorder="1" applyAlignment="1">
      <alignment horizontal="center" vertical="center"/>
    </xf>
    <xf numFmtId="3" fontId="0" fillId="41" borderId="10" xfId="0" applyNumberFormat="1" applyFill="1" applyBorder="1" applyAlignment="1">
      <alignment horizontal="center" vertical="center"/>
    </xf>
    <xf numFmtId="0" fontId="0" fillId="41" borderId="28" xfId="0" applyFill="1" applyBorder="1" applyAlignment="1">
      <alignment/>
    </xf>
    <xf numFmtId="49" fontId="0" fillId="41" borderId="10" xfId="0" applyNumberFormat="1" applyFill="1" applyBorder="1" applyAlignment="1">
      <alignment horizontal="left" vertical="top" wrapText="1"/>
    </xf>
    <xf numFmtId="0" fontId="0" fillId="41" borderId="10" xfId="0" applyFill="1" applyBorder="1" applyAlignment="1">
      <alignment/>
    </xf>
    <xf numFmtId="0" fontId="0" fillId="41" borderId="10" xfId="0" applyFont="1" applyFill="1" applyBorder="1" applyAlignment="1">
      <alignment horizontal="center" vertical="center"/>
    </xf>
    <xf numFmtId="0" fontId="5" fillId="42" borderId="10" xfId="0" applyFont="1" applyFill="1" applyBorder="1" applyAlignment="1">
      <alignment horizontal="center" vertical="center"/>
    </xf>
    <xf numFmtId="0" fontId="0" fillId="48" borderId="10" xfId="0" applyFill="1" applyBorder="1" applyAlignment="1">
      <alignment vertical="center"/>
    </xf>
    <xf numFmtId="49" fontId="0" fillId="6" borderId="10" xfId="0" applyNumberFormat="1" applyFill="1" applyBorder="1" applyAlignment="1">
      <alignment vertical="center"/>
    </xf>
    <xf numFmtId="0" fontId="0" fillId="41" borderId="10" xfId="0" applyFill="1" applyBorder="1" applyAlignment="1">
      <alignment vertical="center"/>
    </xf>
    <xf numFmtId="0" fontId="0" fillId="41" borderId="16" xfId="0" applyFont="1" applyFill="1" applyBorder="1" applyAlignment="1">
      <alignment horizontal="center" vertical="center"/>
    </xf>
    <xf numFmtId="0" fontId="0" fillId="41" borderId="24" xfId="0" applyFont="1" applyFill="1" applyBorder="1" applyAlignment="1">
      <alignment horizontal="center" vertical="center"/>
    </xf>
    <xf numFmtId="0" fontId="0" fillId="41" borderId="10" xfId="0" applyFill="1" applyBorder="1" applyAlignment="1">
      <alignment horizontal="center" vertical="center"/>
    </xf>
    <xf numFmtId="0" fontId="0" fillId="41" borderId="10" xfId="0" applyFont="1" applyFill="1" applyBorder="1" applyAlignment="1">
      <alignment horizontal="center" vertical="center"/>
    </xf>
    <xf numFmtId="0" fontId="0" fillId="41" borderId="27" xfId="0" applyFill="1" applyBorder="1" applyAlignment="1">
      <alignment horizontal="center" vertical="center"/>
    </xf>
    <xf numFmtId="0" fontId="0" fillId="41" borderId="16" xfId="0" applyFill="1" applyBorder="1" applyAlignment="1">
      <alignment horizontal="left" vertical="top" wrapText="1"/>
    </xf>
    <xf numFmtId="16" fontId="0" fillId="41" borderId="24" xfId="0" applyNumberFormat="1" applyFill="1" applyBorder="1" applyAlignment="1">
      <alignment horizontal="center" vertical="center"/>
    </xf>
    <xf numFmtId="3" fontId="0" fillId="41" borderId="10" xfId="0" applyNumberFormat="1" applyFont="1" applyFill="1" applyBorder="1" applyAlignment="1">
      <alignment horizontal="center" vertical="center"/>
    </xf>
    <xf numFmtId="0" fontId="0" fillId="41" borderId="16" xfId="0" applyFill="1" applyBorder="1" applyAlignment="1">
      <alignment horizontal="center" vertical="center"/>
    </xf>
    <xf numFmtId="0" fontId="0" fillId="41" borderId="24" xfId="0" applyFill="1" applyBorder="1" applyAlignment="1">
      <alignment/>
    </xf>
    <xf numFmtId="49" fontId="0" fillId="41" borderId="10" xfId="0" applyNumberFormat="1" applyFill="1" applyBorder="1" applyAlignment="1">
      <alignment horizontal="left" vertical="top" wrapText="1"/>
    </xf>
    <xf numFmtId="0" fontId="0" fillId="41" borderId="10" xfId="0" applyFill="1" applyBorder="1" applyAlignment="1">
      <alignment/>
    </xf>
    <xf numFmtId="0" fontId="0" fillId="41" borderId="16" xfId="0" applyFont="1" applyFill="1" applyBorder="1" applyAlignment="1">
      <alignment horizontal="center" vertical="center"/>
    </xf>
    <xf numFmtId="0" fontId="0" fillId="0" borderId="0" xfId="0" applyFont="1" applyAlignment="1">
      <alignment/>
    </xf>
    <xf numFmtId="0" fontId="0" fillId="0" borderId="0" xfId="0" applyFont="1" applyFill="1" applyAlignment="1">
      <alignment/>
    </xf>
    <xf numFmtId="0" fontId="0" fillId="33" borderId="10" xfId="0" applyFont="1" applyFill="1" applyBorder="1" applyAlignment="1">
      <alignment horizontal="center" vertical="center"/>
    </xf>
    <xf numFmtId="0" fontId="0" fillId="8" borderId="16" xfId="0" applyFill="1" applyBorder="1" applyAlignment="1">
      <alignment horizontal="center" vertical="center"/>
    </xf>
    <xf numFmtId="0" fontId="0" fillId="8" borderId="24" xfId="0" applyFill="1" applyBorder="1" applyAlignment="1">
      <alignment horizontal="center" vertical="center"/>
    </xf>
    <xf numFmtId="0" fontId="0" fillId="8" borderId="10" xfId="0" applyFill="1" applyBorder="1" applyAlignment="1">
      <alignment horizontal="center" vertical="center"/>
    </xf>
    <xf numFmtId="0" fontId="0" fillId="8" borderId="27" xfId="0" applyFill="1" applyBorder="1" applyAlignment="1">
      <alignment horizontal="center" vertical="center"/>
    </xf>
    <xf numFmtId="0" fontId="0" fillId="8" borderId="16" xfId="0" applyFill="1" applyBorder="1" applyAlignment="1">
      <alignment horizontal="left" vertical="top" wrapText="1"/>
    </xf>
    <xf numFmtId="3" fontId="0" fillId="8" borderId="10" xfId="0" applyNumberFormat="1" applyFill="1" applyBorder="1" applyAlignment="1">
      <alignment horizontal="center" vertical="center"/>
    </xf>
    <xf numFmtId="0" fontId="0" fillId="8" borderId="28" xfId="0" applyFill="1" applyBorder="1" applyAlignment="1">
      <alignment/>
    </xf>
    <xf numFmtId="49" fontId="0" fillId="8" borderId="10" xfId="0" applyNumberFormat="1" applyFill="1" applyBorder="1" applyAlignment="1">
      <alignment horizontal="left" vertical="top" wrapText="1"/>
    </xf>
    <xf numFmtId="0" fontId="0" fillId="8" borderId="10" xfId="0" applyFill="1" applyBorder="1" applyAlignment="1">
      <alignment/>
    </xf>
    <xf numFmtId="0" fontId="0" fillId="22" borderId="16" xfId="0" applyFill="1" applyBorder="1" applyAlignment="1">
      <alignment horizontal="center" vertical="center"/>
    </xf>
    <xf numFmtId="0" fontId="0" fillId="22" borderId="24" xfId="0" applyFill="1" applyBorder="1" applyAlignment="1">
      <alignment horizontal="center" vertical="center"/>
    </xf>
    <xf numFmtId="0" fontId="0" fillId="22" borderId="10" xfId="0" applyFill="1" applyBorder="1" applyAlignment="1">
      <alignment horizontal="center" vertical="center"/>
    </xf>
    <xf numFmtId="0" fontId="0" fillId="22" borderId="27" xfId="0" applyFill="1" applyBorder="1" applyAlignment="1">
      <alignment horizontal="center" vertical="center"/>
    </xf>
    <xf numFmtId="0" fontId="0" fillId="22" borderId="16" xfId="0" applyFill="1" applyBorder="1" applyAlignment="1">
      <alignment horizontal="left" vertical="top" wrapText="1"/>
    </xf>
    <xf numFmtId="3" fontId="0" fillId="22" borderId="10" xfId="0" applyNumberFormat="1" applyFill="1" applyBorder="1" applyAlignment="1">
      <alignment horizontal="center" vertical="center"/>
    </xf>
    <xf numFmtId="0" fontId="0" fillId="22" borderId="24" xfId="0" applyFill="1" applyBorder="1" applyAlignment="1">
      <alignment/>
    </xf>
    <xf numFmtId="49" fontId="0" fillId="22" borderId="10" xfId="0" applyNumberFormat="1" applyFill="1" applyBorder="1" applyAlignment="1">
      <alignment horizontal="left" vertical="top" wrapText="1"/>
    </xf>
    <xf numFmtId="0" fontId="0" fillId="22" borderId="10" xfId="0" applyFill="1" applyBorder="1" applyAlignment="1">
      <alignment/>
    </xf>
    <xf numFmtId="0" fontId="0" fillId="22" borderId="0" xfId="0" applyFill="1" applyAlignment="1">
      <alignment/>
    </xf>
    <xf numFmtId="0" fontId="0" fillId="22" borderId="16" xfId="0" applyFill="1" applyBorder="1" applyAlignment="1">
      <alignment horizontal="center" vertical="center"/>
    </xf>
    <xf numFmtId="0" fontId="0" fillId="22" borderId="10" xfId="0" applyFill="1" applyBorder="1" applyAlignment="1">
      <alignment horizontal="center" vertical="center"/>
    </xf>
    <xf numFmtId="3" fontId="0" fillId="22" borderId="10" xfId="0" applyNumberFormat="1" applyFill="1" applyBorder="1" applyAlignment="1">
      <alignment horizontal="center" vertical="center"/>
    </xf>
    <xf numFmtId="16" fontId="0" fillId="15" borderId="10" xfId="0" applyNumberFormat="1" applyFill="1" applyBorder="1" applyAlignment="1">
      <alignment horizontal="center" vertical="center"/>
    </xf>
    <xf numFmtId="16" fontId="0" fillId="15" borderId="24" xfId="0" applyNumberFormat="1" applyFill="1" applyBorder="1" applyAlignment="1">
      <alignment horizontal="center" vertical="center"/>
    </xf>
    <xf numFmtId="3" fontId="0" fillId="22" borderId="16" xfId="0" applyNumberFormat="1" applyFill="1" applyBorder="1" applyAlignment="1">
      <alignment horizontal="center" vertical="center"/>
    </xf>
    <xf numFmtId="16" fontId="0" fillId="34" borderId="10" xfId="0" applyNumberFormat="1" applyFont="1" applyFill="1" applyBorder="1" applyAlignment="1">
      <alignment vertical="center"/>
    </xf>
    <xf numFmtId="3" fontId="0" fillId="0" borderId="0" xfId="0" applyNumberFormat="1" applyBorder="1" applyAlignment="1">
      <alignment/>
    </xf>
    <xf numFmtId="3" fontId="0" fillId="43" borderId="16" xfId="0" applyNumberFormat="1" applyFill="1" applyBorder="1" applyAlignment="1">
      <alignment horizontal="center" vertical="center"/>
    </xf>
    <xf numFmtId="3" fontId="0" fillId="19" borderId="16" xfId="0" applyNumberFormat="1" applyFill="1" applyBorder="1" applyAlignment="1">
      <alignment horizontal="center" vertical="center"/>
    </xf>
    <xf numFmtId="3" fontId="0" fillId="41" borderId="16" xfId="0" applyNumberFormat="1" applyFill="1" applyBorder="1" applyAlignment="1">
      <alignment horizontal="center" vertical="center"/>
    </xf>
    <xf numFmtId="3" fontId="0" fillId="44" borderId="16" xfId="0" applyNumberFormat="1" applyFill="1" applyBorder="1" applyAlignment="1">
      <alignment horizontal="center" vertical="center"/>
    </xf>
    <xf numFmtId="3" fontId="0" fillId="0" borderId="16" xfId="0" applyNumberFormat="1" applyFill="1" applyBorder="1" applyAlignment="1">
      <alignment horizontal="center" vertical="center"/>
    </xf>
    <xf numFmtId="3" fontId="0" fillId="42" borderId="16" xfId="0" applyNumberFormat="1" applyFill="1" applyBorder="1" applyAlignment="1">
      <alignment horizontal="center" vertical="center"/>
    </xf>
    <xf numFmtId="3" fontId="0" fillId="42" borderId="16" xfId="0" applyNumberFormat="1" applyFont="1" applyFill="1" applyBorder="1" applyAlignment="1">
      <alignment horizontal="center" vertical="center"/>
    </xf>
    <xf numFmtId="3" fontId="0" fillId="42" borderId="16" xfId="0" applyNumberFormat="1" applyFont="1" applyFill="1" applyBorder="1" applyAlignment="1">
      <alignment horizontal="center" vertical="center"/>
    </xf>
    <xf numFmtId="3" fontId="0" fillId="43" borderId="16" xfId="0" applyNumberFormat="1" applyFont="1" applyFill="1" applyBorder="1" applyAlignment="1">
      <alignment vertical="center"/>
    </xf>
    <xf numFmtId="3" fontId="0" fillId="22" borderId="16" xfId="0" applyNumberFormat="1" applyFont="1" applyFill="1" applyBorder="1" applyAlignment="1">
      <alignment horizontal="center" vertical="center"/>
    </xf>
    <xf numFmtId="3" fontId="0" fillId="41" borderId="16" xfId="0" applyNumberFormat="1" applyFont="1" applyFill="1" applyBorder="1" applyAlignment="1">
      <alignment horizontal="center" vertical="center"/>
    </xf>
    <xf numFmtId="3" fontId="0" fillId="22" borderId="16" xfId="0" applyNumberFormat="1" applyFont="1" applyFill="1" applyBorder="1" applyAlignment="1">
      <alignment horizontal="center" vertical="center"/>
    </xf>
    <xf numFmtId="3" fontId="0" fillId="41" borderId="16" xfId="0" applyNumberFormat="1" applyFont="1" applyFill="1" applyBorder="1" applyAlignment="1">
      <alignment horizontal="center" vertical="center"/>
    </xf>
    <xf numFmtId="3" fontId="0" fillId="0" borderId="16" xfId="0" applyNumberFormat="1" applyBorder="1" applyAlignment="1">
      <alignment horizontal="center" vertical="center"/>
    </xf>
    <xf numFmtId="3" fontId="0" fillId="15" borderId="16" xfId="0" applyNumberFormat="1" applyFill="1" applyBorder="1" applyAlignment="1">
      <alignment horizontal="center" vertical="center"/>
    </xf>
    <xf numFmtId="3" fontId="0" fillId="8" borderId="16" xfId="0" applyNumberFormat="1" applyFill="1" applyBorder="1" applyAlignment="1">
      <alignment horizontal="center" vertical="center"/>
    </xf>
    <xf numFmtId="49" fontId="0" fillId="35" borderId="11" xfId="0" applyNumberFormat="1" applyFill="1" applyBorder="1" applyAlignment="1">
      <alignment vertical="center"/>
    </xf>
    <xf numFmtId="0" fontId="0" fillId="22" borderId="24" xfId="0" applyFill="1" applyBorder="1" applyAlignment="1">
      <alignment horizontal="center" vertical="center"/>
    </xf>
    <xf numFmtId="0" fontId="0" fillId="22" borderId="10" xfId="0" applyFill="1" applyBorder="1" applyAlignment="1">
      <alignment horizontal="center" vertical="center"/>
    </xf>
    <xf numFmtId="0" fontId="0" fillId="22" borderId="27" xfId="0" applyFill="1" applyBorder="1" applyAlignment="1">
      <alignment horizontal="center" vertical="center"/>
    </xf>
    <xf numFmtId="0" fontId="0" fillId="22" borderId="16" xfId="0" applyFill="1" applyBorder="1" applyAlignment="1">
      <alignment horizontal="left" vertical="top" wrapText="1"/>
    </xf>
    <xf numFmtId="3" fontId="0" fillId="22" borderId="10" xfId="0" applyNumberFormat="1" applyFill="1" applyBorder="1" applyAlignment="1">
      <alignment horizontal="center" vertical="center"/>
    </xf>
    <xf numFmtId="0" fontId="0" fillId="22" borderId="10" xfId="0" applyFill="1" applyBorder="1" applyAlignment="1">
      <alignment/>
    </xf>
    <xf numFmtId="16" fontId="0" fillId="22" borderId="21" xfId="0" applyNumberFormat="1" applyFill="1" applyBorder="1" applyAlignment="1">
      <alignment horizontal="center" vertical="center"/>
    </xf>
    <xf numFmtId="0" fontId="0" fillId="22" borderId="16" xfId="0" applyFill="1" applyBorder="1" applyAlignment="1">
      <alignment horizontal="center" vertical="center"/>
    </xf>
    <xf numFmtId="0" fontId="0" fillId="22" borderId="10" xfId="0" applyFill="1" applyBorder="1" applyAlignment="1">
      <alignment horizontal="center" vertical="center"/>
    </xf>
    <xf numFmtId="3" fontId="0" fillId="22" borderId="10" xfId="0" applyNumberFormat="1" applyFill="1" applyBorder="1" applyAlignment="1">
      <alignment horizontal="center" vertical="center"/>
    </xf>
    <xf numFmtId="3" fontId="0" fillId="22" borderId="16" xfId="0" applyNumberFormat="1" applyFill="1" applyBorder="1" applyAlignment="1">
      <alignment horizontal="center" vertical="center"/>
    </xf>
    <xf numFmtId="16" fontId="0" fillId="22" borderId="16" xfId="0" applyNumberFormat="1" applyFill="1" applyBorder="1" applyAlignment="1">
      <alignment horizontal="center" vertical="center"/>
    </xf>
    <xf numFmtId="0" fontId="0" fillId="22" borderId="28" xfId="0" applyFill="1" applyBorder="1" applyAlignment="1">
      <alignment/>
    </xf>
    <xf numFmtId="49" fontId="0" fillId="22" borderId="10" xfId="0" applyNumberFormat="1" applyFill="1" applyBorder="1" applyAlignment="1">
      <alignment horizontal="left" vertical="top" wrapText="1"/>
    </xf>
    <xf numFmtId="0" fontId="0" fillId="22" borderId="10" xfId="0" applyFont="1" applyFill="1" applyBorder="1" applyAlignment="1">
      <alignment horizontal="center" vertical="center"/>
    </xf>
    <xf numFmtId="3" fontId="0" fillId="22" borderId="10" xfId="0" applyNumberFormat="1" applyFont="1" applyFill="1" applyBorder="1" applyAlignment="1">
      <alignment horizontal="center" vertical="center"/>
    </xf>
    <xf numFmtId="3" fontId="0" fillId="22" borderId="16" xfId="0" applyNumberFormat="1" applyFont="1" applyFill="1" applyBorder="1" applyAlignment="1">
      <alignment horizontal="center" vertical="center"/>
    </xf>
    <xf numFmtId="0" fontId="0" fillId="22" borderId="16" xfId="0" applyFont="1" applyFill="1" applyBorder="1" applyAlignment="1">
      <alignment horizontal="center" vertical="center"/>
    </xf>
    <xf numFmtId="0" fontId="0" fillId="22" borderId="24" xfId="0" applyFill="1" applyBorder="1" applyAlignment="1">
      <alignment horizontal="center" vertical="center"/>
    </xf>
    <xf numFmtId="0" fontId="0" fillId="22" borderId="27" xfId="0" applyFill="1" applyBorder="1" applyAlignment="1">
      <alignment horizontal="center" vertical="center"/>
    </xf>
    <xf numFmtId="0" fontId="0" fillId="22" borderId="16" xfId="0" applyFill="1" applyBorder="1" applyAlignment="1">
      <alignment horizontal="left" vertical="top" wrapText="1"/>
    </xf>
    <xf numFmtId="0" fontId="0" fillId="22" borderId="10" xfId="0" applyFill="1" applyBorder="1" applyAlignment="1">
      <alignment/>
    </xf>
    <xf numFmtId="16" fontId="0" fillId="22" borderId="10" xfId="0" applyNumberFormat="1" applyFill="1" applyBorder="1" applyAlignment="1">
      <alignment horizontal="center" vertical="center"/>
    </xf>
    <xf numFmtId="0" fontId="0" fillId="56" borderId="0" xfId="0" applyFill="1" applyAlignment="1">
      <alignment horizontal="center" wrapText="1"/>
    </xf>
    <xf numFmtId="0" fontId="0" fillId="56" borderId="10" xfId="0" applyFill="1" applyBorder="1" applyAlignment="1">
      <alignment horizontal="center" vertical="center"/>
    </xf>
    <xf numFmtId="16" fontId="0" fillId="56" borderId="10" xfId="0" applyNumberFormat="1" applyFill="1" applyBorder="1" applyAlignment="1">
      <alignment horizontal="center" vertical="center"/>
    </xf>
    <xf numFmtId="16" fontId="0" fillId="56" borderId="10" xfId="0" applyNumberFormat="1" applyFill="1" applyBorder="1" applyAlignment="1">
      <alignment horizontal="center" vertical="center" wrapText="1"/>
    </xf>
    <xf numFmtId="0" fontId="0" fillId="47" borderId="0" xfId="0" applyFill="1" applyAlignment="1">
      <alignment/>
    </xf>
    <xf numFmtId="0" fontId="0" fillId="41" borderId="16" xfId="0" applyFill="1" applyBorder="1" applyAlignment="1">
      <alignment horizontal="center" vertical="center"/>
    </xf>
    <xf numFmtId="0" fontId="0" fillId="41" borderId="24" xfId="0" applyFill="1" applyBorder="1" applyAlignment="1">
      <alignment horizontal="center" vertical="center"/>
    </xf>
    <xf numFmtId="0" fontId="0" fillId="41" borderId="10" xfId="0" applyFill="1" applyBorder="1" applyAlignment="1">
      <alignment horizontal="center" vertical="center"/>
    </xf>
    <xf numFmtId="0" fontId="0" fillId="41" borderId="27" xfId="0" applyFill="1" applyBorder="1" applyAlignment="1">
      <alignment horizontal="center" vertical="center"/>
    </xf>
    <xf numFmtId="0" fontId="0" fillId="41" borderId="16" xfId="0" applyFill="1" applyBorder="1" applyAlignment="1">
      <alignment horizontal="left" vertical="top" wrapText="1"/>
    </xf>
    <xf numFmtId="3" fontId="0" fillId="41" borderId="10" xfId="0" applyNumberFormat="1" applyFill="1" applyBorder="1" applyAlignment="1">
      <alignment horizontal="center" vertical="center"/>
    </xf>
    <xf numFmtId="3" fontId="0" fillId="41" borderId="16" xfId="0" applyNumberFormat="1" applyFill="1" applyBorder="1" applyAlignment="1">
      <alignment horizontal="center" vertical="center"/>
    </xf>
    <xf numFmtId="0" fontId="0" fillId="41" borderId="28" xfId="0" applyFill="1" applyBorder="1" applyAlignment="1">
      <alignment/>
    </xf>
    <xf numFmtId="49" fontId="0" fillId="41" borderId="10" xfId="0" applyNumberFormat="1" applyFill="1" applyBorder="1" applyAlignment="1">
      <alignment horizontal="left" vertical="top" wrapText="1"/>
    </xf>
    <xf numFmtId="0" fontId="0" fillId="41" borderId="10" xfId="0" applyFill="1" applyBorder="1" applyAlignment="1">
      <alignment/>
    </xf>
    <xf numFmtId="0" fontId="0" fillId="47" borderId="16" xfId="0" applyFill="1" applyBorder="1" applyAlignment="1">
      <alignment horizontal="center" vertical="center"/>
    </xf>
    <xf numFmtId="16" fontId="0" fillId="33" borderId="21" xfId="0" applyNumberFormat="1" applyFill="1" applyBorder="1" applyAlignment="1">
      <alignment horizontal="center" vertical="center" wrapText="1"/>
    </xf>
    <xf numFmtId="49" fontId="0" fillId="33" borderId="21" xfId="0" applyNumberFormat="1" applyFill="1" applyBorder="1" applyAlignment="1">
      <alignment vertical="center"/>
    </xf>
    <xf numFmtId="0" fontId="0" fillId="8" borderId="16" xfId="0" applyFill="1" applyBorder="1" applyAlignment="1">
      <alignment horizontal="center" vertical="center"/>
    </xf>
    <xf numFmtId="0" fontId="0" fillId="8" borderId="24" xfId="0" applyFill="1" applyBorder="1" applyAlignment="1">
      <alignment horizontal="center" vertical="center"/>
    </xf>
    <xf numFmtId="0" fontId="0" fillId="8" borderId="10" xfId="0" applyFill="1" applyBorder="1" applyAlignment="1">
      <alignment horizontal="center" vertical="center"/>
    </xf>
    <xf numFmtId="0" fontId="0" fillId="8" borderId="27" xfId="0" applyFill="1" applyBorder="1" applyAlignment="1">
      <alignment horizontal="center" vertical="center"/>
    </xf>
    <xf numFmtId="0" fontId="0" fillId="8" borderId="16" xfId="0" applyFill="1" applyBorder="1" applyAlignment="1">
      <alignment horizontal="left" vertical="top" wrapText="1"/>
    </xf>
    <xf numFmtId="16" fontId="0" fillId="8" borderId="24" xfId="0" applyNumberFormat="1" applyFill="1" applyBorder="1" applyAlignment="1">
      <alignment horizontal="center" vertical="center"/>
    </xf>
    <xf numFmtId="16" fontId="0" fillId="8" borderId="10" xfId="0" applyNumberFormat="1" applyFill="1" applyBorder="1" applyAlignment="1">
      <alignment horizontal="center" vertical="center"/>
    </xf>
    <xf numFmtId="3" fontId="0" fillId="8" borderId="10" xfId="0" applyNumberFormat="1" applyFill="1" applyBorder="1" applyAlignment="1">
      <alignment horizontal="center" vertical="center"/>
    </xf>
    <xf numFmtId="3" fontId="0" fillId="8" borderId="16" xfId="0" applyNumberFormat="1" applyFill="1" applyBorder="1" applyAlignment="1">
      <alignment horizontal="center" vertical="center"/>
    </xf>
    <xf numFmtId="0" fontId="0" fillId="8" borderId="28" xfId="0" applyFill="1" applyBorder="1" applyAlignment="1">
      <alignment/>
    </xf>
    <xf numFmtId="49" fontId="0" fillId="8" borderId="10" xfId="0" applyNumberFormat="1" applyFill="1" applyBorder="1" applyAlignment="1">
      <alignment horizontal="left" vertical="top" wrapText="1"/>
    </xf>
    <xf numFmtId="0" fontId="0" fillId="8" borderId="10" xfId="0" applyFill="1" applyBorder="1" applyAlignment="1">
      <alignment/>
    </xf>
    <xf numFmtId="16" fontId="0" fillId="57" borderId="10" xfId="0" applyNumberFormat="1" applyFill="1" applyBorder="1" applyAlignment="1">
      <alignment horizontal="center" vertical="center"/>
    </xf>
    <xf numFmtId="0" fontId="0" fillId="8" borderId="16" xfId="0" applyFill="1" applyBorder="1" applyAlignment="1">
      <alignment horizontal="center" vertical="center"/>
    </xf>
    <xf numFmtId="0" fontId="0" fillId="8" borderId="24" xfId="0" applyFill="1" applyBorder="1" applyAlignment="1">
      <alignment horizontal="center" vertical="center"/>
    </xf>
    <xf numFmtId="0" fontId="0" fillId="8" borderId="10" xfId="0" applyFill="1" applyBorder="1" applyAlignment="1">
      <alignment horizontal="center" vertical="center"/>
    </xf>
    <xf numFmtId="0" fontId="0" fillId="8" borderId="27" xfId="0" applyFill="1" applyBorder="1" applyAlignment="1">
      <alignment horizontal="center" vertical="center"/>
    </xf>
    <xf numFmtId="0" fontId="0" fillId="8" borderId="16" xfId="0" applyFill="1" applyBorder="1" applyAlignment="1">
      <alignment horizontal="left" vertical="top" wrapText="1"/>
    </xf>
    <xf numFmtId="16" fontId="0" fillId="8" borderId="24" xfId="0" applyNumberFormat="1" applyFill="1" applyBorder="1" applyAlignment="1">
      <alignment horizontal="center" vertical="center"/>
    </xf>
    <xf numFmtId="16" fontId="0" fillId="8" borderId="10" xfId="0" applyNumberFormat="1" applyFill="1" applyBorder="1" applyAlignment="1">
      <alignment horizontal="center" vertical="center"/>
    </xf>
    <xf numFmtId="3" fontId="0" fillId="8" borderId="10" xfId="0" applyNumberFormat="1" applyFill="1" applyBorder="1" applyAlignment="1">
      <alignment horizontal="center" vertical="center"/>
    </xf>
    <xf numFmtId="3" fontId="0" fillId="8" borderId="16" xfId="0" applyNumberFormat="1" applyFill="1" applyBorder="1" applyAlignment="1">
      <alignment horizontal="center" vertical="center"/>
    </xf>
    <xf numFmtId="0" fontId="0" fillId="8" borderId="28" xfId="0" applyFill="1" applyBorder="1" applyAlignment="1">
      <alignment/>
    </xf>
    <xf numFmtId="49" fontId="0" fillId="8" borderId="10" xfId="0" applyNumberFormat="1" applyFill="1" applyBorder="1" applyAlignment="1">
      <alignment horizontal="left" vertical="top" wrapText="1"/>
    </xf>
    <xf numFmtId="0" fontId="0" fillId="8" borderId="10" xfId="0" applyFill="1" applyBorder="1" applyAlignment="1">
      <alignment/>
    </xf>
    <xf numFmtId="0" fontId="0" fillId="8" borderId="16" xfId="0" applyFill="1" applyBorder="1" applyAlignment="1">
      <alignment horizontal="center" vertical="center"/>
    </xf>
    <xf numFmtId="0" fontId="16" fillId="51" borderId="30" xfId="0" applyFont="1" applyFill="1" applyBorder="1" applyAlignment="1">
      <alignment horizontal="center" vertical="center"/>
    </xf>
    <xf numFmtId="0" fontId="5" fillId="42" borderId="30" xfId="0" applyFont="1" applyFill="1" applyBorder="1" applyAlignment="1">
      <alignment horizontal="center" vertical="center"/>
    </xf>
    <xf numFmtId="0" fontId="0" fillId="22" borderId="16" xfId="0" applyFill="1" applyBorder="1" applyAlignment="1">
      <alignment horizontal="left" vertical="center" wrapText="1"/>
    </xf>
    <xf numFmtId="0" fontId="5" fillId="7" borderId="34" xfId="0" applyFont="1" applyFill="1" applyBorder="1" applyAlignment="1">
      <alignment horizontal="center" vertical="center"/>
    </xf>
    <xf numFmtId="0" fontId="5" fillId="7" borderId="13" xfId="0" applyFont="1" applyFill="1" applyBorder="1" applyAlignment="1">
      <alignment horizontal="center" vertical="center"/>
    </xf>
    <xf numFmtId="0" fontId="0" fillId="35" borderId="35" xfId="0" applyFill="1" applyBorder="1" applyAlignment="1">
      <alignment vertical="center"/>
    </xf>
    <xf numFmtId="0" fontId="0" fillId="35" borderId="35" xfId="0" applyFill="1" applyBorder="1" applyAlignment="1">
      <alignment horizontal="center" vertical="center"/>
    </xf>
    <xf numFmtId="0" fontId="0" fillId="35" borderId="15" xfId="0" applyFill="1" applyBorder="1" applyAlignment="1">
      <alignment horizontal="center" vertical="center"/>
    </xf>
    <xf numFmtId="0" fontId="0" fillId="35" borderId="36" xfId="0" applyFill="1" applyBorder="1" applyAlignment="1">
      <alignment horizontal="center" vertical="center"/>
    </xf>
    <xf numFmtId="0" fontId="0" fillId="35" borderId="15" xfId="0" applyFont="1" applyFill="1" applyBorder="1" applyAlignment="1">
      <alignment horizontal="center" vertical="center"/>
    </xf>
    <xf numFmtId="0" fontId="0" fillId="8" borderId="16" xfId="0" applyFont="1" applyFill="1" applyBorder="1" applyAlignment="1">
      <alignment horizontal="center" vertical="center"/>
    </xf>
    <xf numFmtId="0" fontId="0" fillId="8" borderId="24" xfId="0" applyFont="1" applyFill="1" applyBorder="1" applyAlignment="1">
      <alignment horizontal="center" vertical="center"/>
    </xf>
    <xf numFmtId="0" fontId="0" fillId="8" borderId="16" xfId="0" applyFont="1" applyFill="1" applyBorder="1" applyAlignment="1">
      <alignment horizontal="left" vertical="top" wrapText="1"/>
    </xf>
    <xf numFmtId="16" fontId="0" fillId="8" borderId="24" xfId="0" applyNumberFormat="1" applyFont="1" applyFill="1" applyBorder="1" applyAlignment="1">
      <alignment horizontal="center" vertical="center"/>
    </xf>
    <xf numFmtId="16" fontId="0" fillId="8" borderId="10" xfId="0" applyNumberFormat="1" applyFont="1" applyFill="1" applyBorder="1" applyAlignment="1">
      <alignment horizontal="center" vertical="center"/>
    </xf>
    <xf numFmtId="0" fontId="0" fillId="33" borderId="21" xfId="0" applyFont="1" applyFill="1" applyBorder="1" applyAlignment="1">
      <alignment horizontal="center" vertical="center"/>
    </xf>
    <xf numFmtId="0" fontId="0" fillId="8" borderId="10" xfId="0" applyFont="1" applyFill="1" applyBorder="1" applyAlignment="1">
      <alignment horizontal="center" vertical="center"/>
    </xf>
    <xf numFmtId="16" fontId="0" fillId="0" borderId="24" xfId="0" applyNumberFormat="1" applyBorder="1" applyAlignment="1">
      <alignment horizontal="center" vertical="center"/>
    </xf>
    <xf numFmtId="16" fontId="0" fillId="0" borderId="10" xfId="0" applyNumberFormat="1" applyBorder="1" applyAlignment="1">
      <alignment horizontal="center" vertical="center"/>
    </xf>
    <xf numFmtId="0" fontId="5" fillId="42" borderId="21" xfId="0" applyFont="1" applyFill="1" applyBorder="1" applyAlignment="1">
      <alignment horizontal="center" vertical="center"/>
    </xf>
    <xf numFmtId="0" fontId="0" fillId="48" borderId="21" xfId="0" applyFill="1" applyBorder="1" applyAlignment="1">
      <alignment vertical="center"/>
    </xf>
    <xf numFmtId="0" fontId="0" fillId="33" borderId="21" xfId="0" applyFont="1" applyFill="1" applyBorder="1" applyAlignment="1">
      <alignment horizontal="center" vertical="center"/>
    </xf>
    <xf numFmtId="16" fontId="0" fillId="34" borderId="10" xfId="0" applyNumberFormat="1" applyFont="1" applyFill="1" applyBorder="1" applyAlignment="1">
      <alignment vertical="center"/>
    </xf>
    <xf numFmtId="49" fontId="0" fillId="6" borderId="10" xfId="0" applyNumberFormat="1" applyFill="1" applyBorder="1" applyAlignment="1">
      <alignment vertical="center"/>
    </xf>
    <xf numFmtId="0" fontId="0" fillId="41" borderId="16" xfId="0" applyFill="1" applyBorder="1" applyAlignment="1">
      <alignment horizontal="center" vertical="center"/>
    </xf>
    <xf numFmtId="0" fontId="0" fillId="41" borderId="24" xfId="0" applyFill="1" applyBorder="1" applyAlignment="1">
      <alignment horizontal="center" vertical="center"/>
    </xf>
    <xf numFmtId="0" fontId="0" fillId="41" borderId="10" xfId="0" applyFill="1" applyBorder="1" applyAlignment="1">
      <alignment horizontal="center" vertical="center"/>
    </xf>
    <xf numFmtId="0" fontId="0" fillId="41" borderId="27" xfId="0" applyFill="1" applyBorder="1" applyAlignment="1">
      <alignment horizontal="center" vertical="center"/>
    </xf>
    <xf numFmtId="0" fontId="0" fillId="41" borderId="16" xfId="0" applyFill="1" applyBorder="1" applyAlignment="1">
      <alignment horizontal="left" vertical="top" wrapText="1"/>
    </xf>
    <xf numFmtId="16" fontId="0" fillId="41" borderId="24" xfId="0" applyNumberFormat="1" applyFill="1" applyBorder="1" applyAlignment="1">
      <alignment horizontal="center" vertical="center"/>
    </xf>
    <xf numFmtId="16" fontId="0" fillId="41" borderId="10" xfId="0" applyNumberFormat="1" applyFill="1" applyBorder="1" applyAlignment="1">
      <alignment horizontal="center" vertical="center"/>
    </xf>
    <xf numFmtId="3" fontId="0" fillId="41" borderId="10" xfId="0" applyNumberFormat="1" applyFill="1" applyBorder="1" applyAlignment="1">
      <alignment horizontal="center" vertical="center"/>
    </xf>
    <xf numFmtId="3" fontId="0" fillId="41" borderId="16" xfId="0" applyNumberFormat="1" applyFill="1" applyBorder="1" applyAlignment="1">
      <alignment horizontal="center" vertical="center"/>
    </xf>
    <xf numFmtId="0" fontId="0" fillId="41" borderId="28" xfId="0" applyFill="1" applyBorder="1" applyAlignment="1">
      <alignment/>
    </xf>
    <xf numFmtId="49" fontId="0" fillId="41" borderId="10" xfId="0" applyNumberFormat="1" applyFill="1" applyBorder="1" applyAlignment="1">
      <alignment horizontal="left" vertical="top" wrapText="1"/>
    </xf>
    <xf numFmtId="0" fontId="0" fillId="41" borderId="10" xfId="0" applyFill="1" applyBorder="1" applyAlignment="1">
      <alignment/>
    </xf>
    <xf numFmtId="0" fontId="0" fillId="42" borderId="16" xfId="0" applyFill="1" applyBorder="1" applyAlignment="1">
      <alignment horizontal="center" vertical="center"/>
    </xf>
    <xf numFmtId="0" fontId="0" fillId="42" borderId="24" xfId="0" applyFill="1" applyBorder="1" applyAlignment="1">
      <alignment horizontal="center" vertical="center"/>
    </xf>
    <xf numFmtId="0" fontId="0" fillId="42" borderId="10" xfId="0" applyFill="1" applyBorder="1" applyAlignment="1">
      <alignment horizontal="center" vertical="center"/>
    </xf>
    <xf numFmtId="0" fontId="0" fillId="42" borderId="27" xfId="0" applyFill="1" applyBorder="1" applyAlignment="1">
      <alignment horizontal="center" vertical="center"/>
    </xf>
    <xf numFmtId="0" fontId="0" fillId="42" borderId="16" xfId="0" applyFill="1" applyBorder="1" applyAlignment="1">
      <alignment horizontal="left" vertical="top" wrapText="1"/>
    </xf>
    <xf numFmtId="16" fontId="0" fillId="42" borderId="24" xfId="0" applyNumberFormat="1" applyFill="1" applyBorder="1" applyAlignment="1">
      <alignment horizontal="center" vertical="center"/>
    </xf>
    <xf numFmtId="16" fontId="0" fillId="42" borderId="10" xfId="0" applyNumberFormat="1" applyFill="1" applyBorder="1" applyAlignment="1">
      <alignment horizontal="center" vertical="center"/>
    </xf>
    <xf numFmtId="3" fontId="0" fillId="42" borderId="10" xfId="0" applyNumberFormat="1" applyFill="1" applyBorder="1" applyAlignment="1">
      <alignment horizontal="center" vertical="center"/>
    </xf>
    <xf numFmtId="3" fontId="0" fillId="42" borderId="16" xfId="0" applyNumberFormat="1" applyFill="1" applyBorder="1" applyAlignment="1">
      <alignment horizontal="center" vertical="center"/>
    </xf>
    <xf numFmtId="0" fontId="0" fillId="42" borderId="28" xfId="0" applyFill="1" applyBorder="1" applyAlignment="1">
      <alignment/>
    </xf>
    <xf numFmtId="49" fontId="0" fillId="42" borderId="10" xfId="0" applyNumberFormat="1" applyFill="1" applyBorder="1" applyAlignment="1">
      <alignment horizontal="left" vertical="top" wrapText="1"/>
    </xf>
    <xf numFmtId="0" fontId="0" fillId="42" borderId="10" xfId="0" applyFill="1" applyBorder="1" applyAlignment="1">
      <alignment/>
    </xf>
    <xf numFmtId="49" fontId="0" fillId="47" borderId="10" xfId="0" applyNumberFormat="1" applyFill="1" applyBorder="1" applyAlignment="1">
      <alignment horizontal="center" vertical="center"/>
    </xf>
    <xf numFmtId="16" fontId="0" fillId="45" borderId="21" xfId="0" applyNumberFormat="1" applyFill="1" applyBorder="1" applyAlignment="1">
      <alignment horizontal="center" vertical="center" wrapText="1"/>
    </xf>
    <xf numFmtId="0" fontId="0" fillId="45" borderId="22" xfId="0" applyFill="1" applyBorder="1" applyAlignment="1">
      <alignment vertical="center"/>
    </xf>
    <xf numFmtId="0" fontId="0" fillId="33" borderId="37" xfId="0" applyFill="1" applyBorder="1" applyAlignment="1">
      <alignment vertical="center"/>
    </xf>
    <xf numFmtId="49" fontId="0" fillId="33" borderId="31" xfId="0" applyNumberFormat="1" applyFill="1" applyBorder="1" applyAlignment="1">
      <alignment vertical="center"/>
    </xf>
    <xf numFmtId="49" fontId="0" fillId="45" borderId="22" xfId="0" applyNumberFormat="1" applyFill="1" applyBorder="1" applyAlignment="1">
      <alignment vertical="center"/>
    </xf>
    <xf numFmtId="16" fontId="0" fillId="0" borderId="10" xfId="0" applyNumberFormat="1" applyFill="1" applyBorder="1" applyAlignment="1">
      <alignment horizontal="center" vertical="center"/>
    </xf>
    <xf numFmtId="16" fontId="0" fillId="41" borderId="24" xfId="0" applyNumberFormat="1" applyFont="1" applyFill="1" applyBorder="1" applyAlignment="1">
      <alignment horizontal="center" vertical="center"/>
    </xf>
    <xf numFmtId="16" fontId="0" fillId="41" borderId="10" xfId="0" applyNumberFormat="1" applyFont="1" applyFill="1" applyBorder="1" applyAlignment="1">
      <alignment horizontal="center" vertical="center"/>
    </xf>
    <xf numFmtId="16" fontId="0" fillId="41" borderId="16" xfId="0" applyNumberFormat="1" applyFont="1" applyFill="1" applyBorder="1" applyAlignment="1">
      <alignment horizontal="center" vertical="center"/>
    </xf>
    <xf numFmtId="0" fontId="0" fillId="0" borderId="0" xfId="0" applyFont="1" applyAlignment="1">
      <alignment/>
    </xf>
    <xf numFmtId="16" fontId="0" fillId="0" borderId="24" xfId="0" applyNumberFormat="1" applyFill="1" applyBorder="1" applyAlignment="1">
      <alignment horizontal="center" vertical="center"/>
    </xf>
    <xf numFmtId="0" fontId="0" fillId="41" borderId="10" xfId="0" applyFill="1" applyBorder="1" applyAlignment="1">
      <alignment vertical="center"/>
    </xf>
    <xf numFmtId="0" fontId="0" fillId="22" borderId="16" xfId="0" applyFill="1" applyBorder="1" applyAlignment="1">
      <alignment horizontal="center" vertical="center"/>
    </xf>
    <xf numFmtId="0" fontId="0" fillId="22" borderId="24" xfId="0" applyFill="1" applyBorder="1" applyAlignment="1">
      <alignment horizontal="center" vertical="center"/>
    </xf>
    <xf numFmtId="0" fontId="0" fillId="22" borderId="10" xfId="0" applyFill="1" applyBorder="1" applyAlignment="1">
      <alignment horizontal="center" vertical="center"/>
    </xf>
    <xf numFmtId="0" fontId="0" fillId="22" borderId="27" xfId="0" applyFill="1" applyBorder="1" applyAlignment="1">
      <alignment horizontal="center" vertical="center"/>
    </xf>
    <xf numFmtId="0" fontId="0" fillId="22" borderId="16" xfId="0" applyFill="1" applyBorder="1" applyAlignment="1">
      <alignment horizontal="left" vertical="top" wrapText="1"/>
    </xf>
    <xf numFmtId="16" fontId="0" fillId="22" borderId="10" xfId="0" applyNumberFormat="1" applyFill="1" applyBorder="1" applyAlignment="1">
      <alignment horizontal="center" vertical="center"/>
    </xf>
    <xf numFmtId="3" fontId="0" fillId="22" borderId="10" xfId="0" applyNumberFormat="1" applyFill="1" applyBorder="1" applyAlignment="1">
      <alignment horizontal="center" vertical="center"/>
    </xf>
    <xf numFmtId="3" fontId="0" fillId="22" borderId="16" xfId="0" applyNumberFormat="1" applyFill="1" applyBorder="1" applyAlignment="1">
      <alignment horizontal="center" vertical="center"/>
    </xf>
    <xf numFmtId="0" fontId="0" fillId="22" borderId="28" xfId="0" applyFill="1" applyBorder="1" applyAlignment="1">
      <alignment/>
    </xf>
    <xf numFmtId="49" fontId="0" fillId="22" borderId="10" xfId="0" applyNumberFormat="1" applyFill="1" applyBorder="1" applyAlignment="1">
      <alignment horizontal="left" vertical="top" wrapText="1"/>
    </xf>
    <xf numFmtId="0" fontId="0" fillId="22" borderId="10" xfId="0" applyFill="1" applyBorder="1" applyAlignment="1">
      <alignment/>
    </xf>
    <xf numFmtId="0" fontId="0" fillId="22" borderId="0" xfId="0" applyFill="1" applyAlignment="1">
      <alignment/>
    </xf>
    <xf numFmtId="16" fontId="0" fillId="57" borderId="21" xfId="0" applyNumberFormat="1" applyFill="1" applyBorder="1" applyAlignment="1">
      <alignment horizontal="center" vertical="center" wrapText="1"/>
    </xf>
    <xf numFmtId="0" fontId="0" fillId="8" borderId="16" xfId="0" applyFill="1" applyBorder="1" applyAlignment="1">
      <alignment horizontal="left" vertical="top" wrapText="1"/>
    </xf>
    <xf numFmtId="16" fontId="0" fillId="8" borderId="24" xfId="0" applyNumberFormat="1" applyFill="1" applyBorder="1" applyAlignment="1">
      <alignment horizontal="center" vertical="center"/>
    </xf>
    <xf numFmtId="16" fontId="0" fillId="8" borderId="10" xfId="0" applyNumberFormat="1" applyFill="1" applyBorder="1" applyAlignment="1">
      <alignment horizontal="center" vertical="center"/>
    </xf>
    <xf numFmtId="3" fontId="0" fillId="8" borderId="10" xfId="0" applyNumberFormat="1" applyFill="1" applyBorder="1" applyAlignment="1">
      <alignment horizontal="center" vertical="center"/>
    </xf>
    <xf numFmtId="0" fontId="0" fillId="8" borderId="16" xfId="0" applyFill="1" applyBorder="1" applyAlignment="1">
      <alignment horizontal="center" vertical="center"/>
    </xf>
    <xf numFmtId="0" fontId="0" fillId="8" borderId="24" xfId="0" applyFill="1" applyBorder="1" applyAlignment="1">
      <alignment horizontal="center" vertical="center"/>
    </xf>
    <xf numFmtId="0" fontId="0" fillId="8" borderId="10" xfId="0" applyFill="1" applyBorder="1" applyAlignment="1">
      <alignment horizontal="center" vertical="center"/>
    </xf>
    <xf numFmtId="0" fontId="0" fillId="8" borderId="27" xfId="0" applyFill="1" applyBorder="1" applyAlignment="1">
      <alignment horizontal="center" vertical="center"/>
    </xf>
    <xf numFmtId="3" fontId="0" fillId="8" borderId="16" xfId="0" applyNumberFormat="1" applyFill="1" applyBorder="1" applyAlignment="1">
      <alignment horizontal="center" vertical="center"/>
    </xf>
    <xf numFmtId="0" fontId="0" fillId="8" borderId="28" xfId="0" applyFill="1" applyBorder="1" applyAlignment="1">
      <alignment/>
    </xf>
    <xf numFmtId="49" fontId="0" fillId="8" borderId="10" xfId="0" applyNumberFormat="1" applyFill="1" applyBorder="1" applyAlignment="1">
      <alignment horizontal="left" vertical="top" wrapText="1"/>
    </xf>
    <xf numFmtId="0" fontId="0" fillId="8" borderId="10" xfId="0" applyFill="1" applyBorder="1" applyAlignment="1">
      <alignment/>
    </xf>
    <xf numFmtId="0" fontId="0" fillId="0" borderId="10" xfId="0" applyFont="1" applyFill="1" applyBorder="1" applyAlignment="1">
      <alignment horizontal="center" vertical="center"/>
    </xf>
    <xf numFmtId="16" fontId="0" fillId="0" borderId="10" xfId="0" applyNumberFormat="1" applyFont="1" applyFill="1" applyBorder="1" applyAlignment="1">
      <alignment horizontal="center" vertical="center"/>
    </xf>
    <xf numFmtId="0" fontId="16" fillId="35" borderId="22" xfId="0" applyFont="1" applyFill="1" applyBorder="1" applyAlignment="1">
      <alignment horizontal="center" vertical="center"/>
    </xf>
    <xf numFmtId="0" fontId="16" fillId="35" borderId="22" xfId="0" applyFont="1" applyFill="1" applyBorder="1" applyAlignment="1">
      <alignment vertical="center"/>
    </xf>
    <xf numFmtId="0" fontId="16" fillId="51" borderId="22" xfId="0" applyFont="1" applyFill="1" applyBorder="1" applyAlignment="1">
      <alignment horizontal="center" vertical="center"/>
    </xf>
    <xf numFmtId="0" fontId="0" fillId="35" borderId="22" xfId="0" applyFill="1" applyBorder="1" applyAlignment="1">
      <alignment horizontal="center" vertical="center"/>
    </xf>
    <xf numFmtId="0" fontId="0" fillId="35" borderId="22" xfId="0" applyFill="1" applyBorder="1" applyAlignment="1">
      <alignment horizontal="left" vertical="center"/>
    </xf>
    <xf numFmtId="0" fontId="0" fillId="35" borderId="22" xfId="0" applyFill="1" applyBorder="1" applyAlignment="1">
      <alignment horizontal="center" vertical="center" wrapText="1"/>
    </xf>
    <xf numFmtId="0" fontId="0" fillId="35" borderId="22" xfId="0" applyNumberFormat="1" applyFill="1" applyBorder="1" applyAlignment="1">
      <alignment vertical="center"/>
    </xf>
    <xf numFmtId="0" fontId="0" fillId="35" borderId="22" xfId="0" applyFill="1" applyBorder="1" applyAlignment="1">
      <alignment vertical="center"/>
    </xf>
    <xf numFmtId="0" fontId="0" fillId="0" borderId="0" xfId="0" applyFont="1" applyAlignment="1">
      <alignment/>
    </xf>
    <xf numFmtId="0" fontId="5" fillId="58" borderId="11" xfId="0" applyFont="1" applyFill="1" applyBorder="1" applyAlignment="1">
      <alignment horizontal="center" vertical="center"/>
    </xf>
    <xf numFmtId="0" fontId="5" fillId="59" borderId="18" xfId="0" applyFont="1" applyFill="1" applyBorder="1" applyAlignment="1">
      <alignment horizontal="center" vertical="center"/>
    </xf>
    <xf numFmtId="0" fontId="5" fillId="59" borderId="0" xfId="0" applyFont="1" applyFill="1" applyBorder="1" applyAlignment="1">
      <alignment horizontal="center" vertical="center"/>
    </xf>
    <xf numFmtId="0" fontId="5" fillId="59" borderId="10" xfId="0" applyFont="1" applyFill="1" applyBorder="1" applyAlignment="1">
      <alignment horizontal="center" vertical="center"/>
    </xf>
    <xf numFmtId="0" fontId="5" fillId="59" borderId="16" xfId="0" applyFont="1" applyFill="1" applyBorder="1" applyAlignment="1">
      <alignment horizontal="center" vertical="center"/>
    </xf>
    <xf numFmtId="0" fontId="16" fillId="35" borderId="18" xfId="0" applyFont="1" applyFill="1" applyBorder="1" applyAlignment="1">
      <alignment vertical="center"/>
    </xf>
    <xf numFmtId="0" fontId="5" fillId="59" borderId="38" xfId="0" applyFont="1" applyFill="1" applyBorder="1" applyAlignment="1">
      <alignment horizontal="center" vertical="center"/>
    </xf>
    <xf numFmtId="0" fontId="5" fillId="59" borderId="39" xfId="0" applyFont="1" applyFill="1" applyBorder="1" applyAlignment="1">
      <alignment horizontal="center" vertical="center"/>
    </xf>
    <xf numFmtId="0" fontId="0" fillId="16" borderId="0" xfId="0" applyFill="1" applyAlignment="1">
      <alignment/>
    </xf>
    <xf numFmtId="0" fontId="0" fillId="22" borderId="0" xfId="0" applyFill="1" applyAlignment="1">
      <alignment/>
    </xf>
    <xf numFmtId="49" fontId="0" fillId="60" borderId="10" xfId="0" applyNumberFormat="1" applyFill="1" applyBorder="1" applyAlignment="1">
      <alignment vertical="center"/>
    </xf>
    <xf numFmtId="16" fontId="0" fillId="56" borderId="10" xfId="0" applyNumberFormat="1" applyFill="1" applyBorder="1" applyAlignment="1">
      <alignment vertical="center"/>
    </xf>
    <xf numFmtId="0" fontId="0" fillId="41" borderId="16" xfId="0" applyFill="1" applyBorder="1" applyAlignment="1">
      <alignment horizontal="center" vertical="center"/>
    </xf>
    <xf numFmtId="0" fontId="0" fillId="41" borderId="24" xfId="0" applyFill="1" applyBorder="1" applyAlignment="1">
      <alignment horizontal="center" vertical="center"/>
    </xf>
    <xf numFmtId="0" fontId="0" fillId="41" borderId="10" xfId="0" applyFill="1" applyBorder="1" applyAlignment="1">
      <alignment horizontal="center" vertical="center"/>
    </xf>
    <xf numFmtId="0" fontId="0" fillId="41" borderId="27" xfId="0" applyFill="1" applyBorder="1" applyAlignment="1">
      <alignment horizontal="center" vertical="center"/>
    </xf>
    <xf numFmtId="0" fontId="0" fillId="41" borderId="16" xfId="0" applyFill="1" applyBorder="1" applyAlignment="1">
      <alignment horizontal="left" vertical="top" wrapText="1"/>
    </xf>
    <xf numFmtId="16" fontId="0" fillId="41" borderId="24" xfId="0" applyNumberFormat="1" applyFill="1" applyBorder="1" applyAlignment="1">
      <alignment horizontal="center" vertical="center"/>
    </xf>
    <xf numFmtId="16" fontId="0" fillId="41" borderId="10" xfId="0" applyNumberFormat="1" applyFill="1" applyBorder="1" applyAlignment="1">
      <alignment horizontal="center" vertical="center"/>
    </xf>
    <xf numFmtId="3" fontId="0" fillId="41" borderId="10" xfId="0" applyNumberFormat="1" applyFill="1" applyBorder="1" applyAlignment="1">
      <alignment horizontal="center" vertical="center"/>
    </xf>
    <xf numFmtId="3" fontId="0" fillId="41" borderId="16" xfId="0" applyNumberFormat="1" applyFill="1" applyBorder="1" applyAlignment="1">
      <alignment horizontal="center" vertical="center"/>
    </xf>
    <xf numFmtId="0" fontId="0" fillId="41" borderId="28" xfId="0" applyFill="1" applyBorder="1" applyAlignment="1">
      <alignment/>
    </xf>
    <xf numFmtId="49" fontId="0" fillId="41" borderId="10" xfId="0" applyNumberFormat="1" applyFill="1" applyBorder="1" applyAlignment="1">
      <alignment horizontal="left" vertical="top" wrapText="1"/>
    </xf>
    <xf numFmtId="0" fontId="0" fillId="41" borderId="10" xfId="0" applyFill="1" applyBorder="1" applyAlignment="1">
      <alignment/>
    </xf>
    <xf numFmtId="16" fontId="0" fillId="41" borderId="21" xfId="0" applyNumberFormat="1" applyFill="1" applyBorder="1" applyAlignment="1">
      <alignment horizontal="center" vertical="center" wrapText="1"/>
    </xf>
    <xf numFmtId="0" fontId="0" fillId="47" borderId="24" xfId="0" applyFill="1" applyBorder="1" applyAlignment="1">
      <alignment horizontal="center" vertical="center"/>
    </xf>
    <xf numFmtId="0" fontId="0" fillId="47" borderId="10" xfId="0" applyFill="1" applyBorder="1" applyAlignment="1">
      <alignment horizontal="center" vertical="center"/>
    </xf>
    <xf numFmtId="0" fontId="0" fillId="47" borderId="27" xfId="0" applyFill="1" applyBorder="1" applyAlignment="1">
      <alignment horizontal="center" vertical="center"/>
    </xf>
    <xf numFmtId="0" fontId="0" fillId="47" borderId="16" xfId="0" applyFill="1" applyBorder="1" applyAlignment="1">
      <alignment horizontal="left" vertical="top" wrapText="1"/>
    </xf>
    <xf numFmtId="16" fontId="0" fillId="47" borderId="24" xfId="0" applyNumberFormat="1" applyFill="1" applyBorder="1" applyAlignment="1">
      <alignment horizontal="center" vertical="center"/>
    </xf>
    <xf numFmtId="16" fontId="0" fillId="47" borderId="10" xfId="0" applyNumberFormat="1" applyFill="1" applyBorder="1" applyAlignment="1">
      <alignment horizontal="center" vertical="center"/>
    </xf>
    <xf numFmtId="3" fontId="0" fillId="47" borderId="10" xfId="0" applyNumberFormat="1" applyFill="1" applyBorder="1" applyAlignment="1">
      <alignment horizontal="center" vertical="center"/>
    </xf>
    <xf numFmtId="0" fontId="0" fillId="47" borderId="28" xfId="0" applyFill="1" applyBorder="1" applyAlignment="1">
      <alignment/>
    </xf>
    <xf numFmtId="49" fontId="0" fillId="47" borderId="10" xfId="0" applyNumberFormat="1" applyFill="1" applyBorder="1" applyAlignment="1">
      <alignment horizontal="left" vertical="top" wrapText="1"/>
    </xf>
    <xf numFmtId="0" fontId="0" fillId="47" borderId="10" xfId="0" applyFill="1" applyBorder="1" applyAlignment="1">
      <alignment/>
    </xf>
    <xf numFmtId="0" fontId="0" fillId="8" borderId="16" xfId="0" applyFill="1" applyBorder="1" applyAlignment="1">
      <alignment horizontal="center" vertical="center"/>
    </xf>
    <xf numFmtId="0" fontId="0" fillId="8" borderId="24" xfId="0" applyFill="1" applyBorder="1" applyAlignment="1">
      <alignment horizontal="center" vertical="center"/>
    </xf>
    <xf numFmtId="0" fontId="0" fillId="8" borderId="10" xfId="0" applyFill="1" applyBorder="1" applyAlignment="1">
      <alignment horizontal="center" vertical="center"/>
    </xf>
    <xf numFmtId="0" fontId="0" fillId="8" borderId="27" xfId="0" applyFill="1" applyBorder="1" applyAlignment="1">
      <alignment horizontal="center" vertical="center"/>
    </xf>
    <xf numFmtId="0" fontId="0" fillId="8" borderId="16" xfId="0" applyFill="1" applyBorder="1" applyAlignment="1">
      <alignment horizontal="left" vertical="top" wrapText="1"/>
    </xf>
    <xf numFmtId="3" fontId="0" fillId="8" borderId="10" xfId="0" applyNumberFormat="1" applyFill="1" applyBorder="1" applyAlignment="1">
      <alignment horizontal="center" vertical="center"/>
    </xf>
    <xf numFmtId="3" fontId="0" fillId="8" borderId="16" xfId="0" applyNumberFormat="1" applyFill="1" applyBorder="1" applyAlignment="1">
      <alignment horizontal="center" vertical="center"/>
    </xf>
    <xf numFmtId="0" fontId="0" fillId="8" borderId="28" xfId="0" applyFill="1" applyBorder="1" applyAlignment="1">
      <alignment/>
    </xf>
    <xf numFmtId="49" fontId="0" fillId="8" borderId="10" xfId="0" applyNumberFormat="1" applyFill="1" applyBorder="1" applyAlignment="1">
      <alignment horizontal="left" vertical="top" wrapText="1"/>
    </xf>
    <xf numFmtId="0" fontId="0" fillId="8" borderId="10" xfId="0" applyFill="1" applyBorder="1" applyAlignment="1">
      <alignment/>
    </xf>
    <xf numFmtId="0" fontId="0" fillId="8" borderId="16" xfId="0" applyFill="1" applyBorder="1" applyAlignment="1">
      <alignment horizontal="center" vertical="center"/>
    </xf>
    <xf numFmtId="0" fontId="0" fillId="25" borderId="10" xfId="0" applyFill="1" applyBorder="1" applyAlignment="1">
      <alignment vertical="center"/>
    </xf>
    <xf numFmtId="0" fontId="0" fillId="22" borderId="16" xfId="0" applyFill="1" applyBorder="1" applyAlignment="1">
      <alignment horizontal="center" vertical="center"/>
    </xf>
    <xf numFmtId="0" fontId="0" fillId="22" borderId="24" xfId="0" applyFill="1" applyBorder="1" applyAlignment="1">
      <alignment horizontal="center" vertical="center"/>
    </xf>
    <xf numFmtId="0" fontId="0" fillId="22" borderId="10" xfId="0" applyFill="1" applyBorder="1" applyAlignment="1">
      <alignment horizontal="center" vertical="center"/>
    </xf>
    <xf numFmtId="0" fontId="0" fillId="22" borderId="27" xfId="0" applyFill="1" applyBorder="1" applyAlignment="1">
      <alignment horizontal="center" vertical="center"/>
    </xf>
    <xf numFmtId="0" fontId="0" fillId="22" borderId="16" xfId="0" applyFill="1" applyBorder="1" applyAlignment="1">
      <alignment horizontal="left" vertical="top" wrapText="1"/>
    </xf>
    <xf numFmtId="16" fontId="0" fillId="22" borderId="24" xfId="0" applyNumberFormat="1" applyFill="1" applyBorder="1" applyAlignment="1">
      <alignment horizontal="center" vertical="center"/>
    </xf>
    <xf numFmtId="16" fontId="0" fillId="22" borderId="10" xfId="0" applyNumberFormat="1" applyFill="1" applyBorder="1" applyAlignment="1">
      <alignment horizontal="center" vertical="center"/>
    </xf>
    <xf numFmtId="3" fontId="0" fillId="22" borderId="10" xfId="0" applyNumberFormat="1" applyFill="1" applyBorder="1" applyAlignment="1">
      <alignment horizontal="center" vertical="center"/>
    </xf>
    <xf numFmtId="3" fontId="0" fillId="22" borderId="16" xfId="0" applyNumberFormat="1" applyFill="1" applyBorder="1" applyAlignment="1">
      <alignment horizontal="center" vertical="center"/>
    </xf>
    <xf numFmtId="0" fontId="0" fillId="22" borderId="28" xfId="0" applyFill="1" applyBorder="1" applyAlignment="1">
      <alignment/>
    </xf>
    <xf numFmtId="49" fontId="0" fillId="22" borderId="10" xfId="0" applyNumberFormat="1" applyFill="1" applyBorder="1" applyAlignment="1">
      <alignment horizontal="left" vertical="top" wrapText="1"/>
    </xf>
    <xf numFmtId="0" fontId="0" fillId="22" borderId="10" xfId="0" applyFill="1" applyBorder="1" applyAlignment="1">
      <alignment/>
    </xf>
    <xf numFmtId="0" fontId="0" fillId="57" borderId="21" xfId="0" applyFill="1" applyBorder="1" applyAlignment="1">
      <alignment horizontal="center" vertical="center" wrapText="1"/>
    </xf>
    <xf numFmtId="0" fontId="0" fillId="22" borderId="0" xfId="0" applyFill="1" applyAlignment="1">
      <alignment/>
    </xf>
    <xf numFmtId="0" fontId="0" fillId="22" borderId="16" xfId="0" applyFill="1" applyBorder="1" applyAlignment="1">
      <alignment horizontal="center" vertical="center"/>
    </xf>
    <xf numFmtId="0" fontId="0" fillId="8" borderId="27" xfId="0" applyFill="1" applyBorder="1" applyAlignment="1">
      <alignment horizontal="center" vertical="center"/>
    </xf>
    <xf numFmtId="0" fontId="0" fillId="41" borderId="16" xfId="0" applyFill="1" applyBorder="1" applyAlignment="1">
      <alignment horizontal="center" vertical="center"/>
    </xf>
    <xf numFmtId="0" fontId="0" fillId="41" borderId="24" xfId="0" applyFill="1" applyBorder="1" applyAlignment="1">
      <alignment horizontal="center" vertical="center"/>
    </xf>
    <xf numFmtId="0" fontId="0" fillId="41" borderId="10" xfId="0" applyFill="1" applyBorder="1" applyAlignment="1">
      <alignment horizontal="center" vertical="center"/>
    </xf>
    <xf numFmtId="0" fontId="0" fillId="41" borderId="27" xfId="0" applyFill="1" applyBorder="1" applyAlignment="1">
      <alignment horizontal="center" vertical="center"/>
    </xf>
    <xf numFmtId="0" fontId="0" fillId="41" borderId="16" xfId="0" applyFill="1" applyBorder="1" applyAlignment="1">
      <alignment horizontal="left" vertical="top" wrapText="1"/>
    </xf>
    <xf numFmtId="3" fontId="0" fillId="41" borderId="10" xfId="0" applyNumberFormat="1" applyFill="1" applyBorder="1" applyAlignment="1">
      <alignment horizontal="center" vertical="center"/>
    </xf>
    <xf numFmtId="3" fontId="0" fillId="41" borderId="16" xfId="0" applyNumberFormat="1" applyFill="1" applyBorder="1" applyAlignment="1">
      <alignment horizontal="center" vertical="center"/>
    </xf>
    <xf numFmtId="0" fontId="0" fillId="41" borderId="28" xfId="0" applyFill="1" applyBorder="1" applyAlignment="1">
      <alignment/>
    </xf>
    <xf numFmtId="49" fontId="0" fillId="41" borderId="10" xfId="0" applyNumberFormat="1" applyFill="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center" vertical="center" wrapText="1"/>
    </xf>
    <xf numFmtId="0" fontId="0" fillId="9" borderId="10" xfId="0" applyFill="1" applyBorder="1" applyAlignment="1">
      <alignment/>
    </xf>
    <xf numFmtId="49" fontId="0" fillId="9" borderId="10" xfId="0" applyNumberFormat="1" applyFill="1" applyBorder="1" applyAlignment="1">
      <alignment horizontal="left" vertical="top" wrapText="1"/>
    </xf>
    <xf numFmtId="0" fontId="0" fillId="9" borderId="28" xfId="0" applyFill="1" applyBorder="1" applyAlignment="1">
      <alignment/>
    </xf>
    <xf numFmtId="0" fontId="0" fillId="9" borderId="16" xfId="0" applyFill="1" applyBorder="1" applyAlignment="1">
      <alignment horizontal="center" vertical="center"/>
    </xf>
    <xf numFmtId="3" fontId="0" fillId="9" borderId="16" xfId="0" applyNumberFormat="1" applyFill="1" applyBorder="1" applyAlignment="1">
      <alignment horizontal="center" vertical="center"/>
    </xf>
    <xf numFmtId="3" fontId="0" fillId="9" borderId="10" xfId="0" applyNumberFormat="1" applyFill="1" applyBorder="1" applyAlignment="1">
      <alignment horizontal="center" vertical="center"/>
    </xf>
    <xf numFmtId="0" fontId="0" fillId="9" borderId="10" xfId="0" applyFill="1" applyBorder="1" applyAlignment="1">
      <alignment horizontal="center" vertical="center"/>
    </xf>
    <xf numFmtId="0" fontId="0" fillId="9" borderId="24" xfId="0" applyFill="1" applyBorder="1" applyAlignment="1">
      <alignment horizontal="center" vertical="center"/>
    </xf>
    <xf numFmtId="0" fontId="0" fillId="9" borderId="16" xfId="0" applyFill="1" applyBorder="1" applyAlignment="1">
      <alignment horizontal="left" vertical="top" wrapText="1"/>
    </xf>
    <xf numFmtId="0" fontId="0" fillId="9" borderId="27" xfId="0" applyFill="1" applyBorder="1" applyAlignment="1">
      <alignment horizontal="center" vertical="center"/>
    </xf>
    <xf numFmtId="0" fontId="0" fillId="8" borderId="16" xfId="0" applyFill="1" applyBorder="1" applyAlignment="1">
      <alignment horizontal="center" vertical="center"/>
    </xf>
    <xf numFmtId="0" fontId="0" fillId="8" borderId="24" xfId="0" applyFill="1" applyBorder="1" applyAlignment="1">
      <alignment horizontal="center" vertical="center"/>
    </xf>
    <xf numFmtId="0" fontId="0" fillId="8" borderId="10" xfId="0" applyFill="1" applyBorder="1" applyAlignment="1">
      <alignment horizontal="center" vertical="center"/>
    </xf>
    <xf numFmtId="0" fontId="0" fillId="8" borderId="27" xfId="0" applyFill="1" applyBorder="1" applyAlignment="1">
      <alignment horizontal="center" vertical="center"/>
    </xf>
    <xf numFmtId="0" fontId="0" fillId="8" borderId="16" xfId="0" applyFill="1" applyBorder="1" applyAlignment="1">
      <alignment horizontal="left" vertical="top" wrapText="1"/>
    </xf>
    <xf numFmtId="16" fontId="0" fillId="8" borderId="24" xfId="0" applyNumberFormat="1" applyFill="1" applyBorder="1" applyAlignment="1">
      <alignment horizontal="center" vertical="center"/>
    </xf>
    <xf numFmtId="16" fontId="0" fillId="8" borderId="10" xfId="0" applyNumberFormat="1" applyFill="1" applyBorder="1" applyAlignment="1">
      <alignment horizontal="center" vertical="center"/>
    </xf>
    <xf numFmtId="3" fontId="0" fillId="8" borderId="10" xfId="0" applyNumberFormat="1" applyFill="1" applyBorder="1" applyAlignment="1">
      <alignment horizontal="center" vertical="center"/>
    </xf>
    <xf numFmtId="3" fontId="0" fillId="8" borderId="16" xfId="0" applyNumberFormat="1" applyFill="1" applyBorder="1" applyAlignment="1">
      <alignment horizontal="center" vertical="center"/>
    </xf>
    <xf numFmtId="0" fontId="0" fillId="8" borderId="28" xfId="0" applyFill="1" applyBorder="1" applyAlignment="1">
      <alignment/>
    </xf>
    <xf numFmtId="49" fontId="0" fillId="8" borderId="10" xfId="0" applyNumberFormat="1" applyFill="1" applyBorder="1" applyAlignment="1">
      <alignment horizontal="left" vertical="top" wrapText="1"/>
    </xf>
    <xf numFmtId="0" fontId="0" fillId="8" borderId="10" xfId="0" applyFill="1" applyBorder="1" applyAlignment="1">
      <alignment/>
    </xf>
    <xf numFmtId="0" fontId="5" fillId="42" borderId="21" xfId="0" applyFont="1" applyFill="1" applyBorder="1" applyAlignment="1">
      <alignment horizontal="center" vertical="center"/>
    </xf>
    <xf numFmtId="0" fontId="0" fillId="48" borderId="21" xfId="0" applyFill="1" applyBorder="1" applyAlignment="1">
      <alignment vertical="center"/>
    </xf>
    <xf numFmtId="0" fontId="0" fillId="34" borderId="21" xfId="0" applyFont="1" applyFill="1" applyBorder="1" applyAlignment="1">
      <alignment vertical="center"/>
    </xf>
    <xf numFmtId="16" fontId="0" fillId="34" borderId="21" xfId="0" applyNumberFormat="1" applyFont="1" applyFill="1" applyBorder="1" applyAlignment="1">
      <alignment horizontal="left" vertical="center"/>
    </xf>
    <xf numFmtId="0" fontId="0" fillId="41" borderId="16" xfId="0" applyFont="1" applyFill="1" applyBorder="1" applyAlignment="1">
      <alignment horizontal="center" vertical="center"/>
    </xf>
    <xf numFmtId="0" fontId="0" fillId="41" borderId="24" xfId="0" applyFont="1" applyFill="1" applyBorder="1" applyAlignment="1">
      <alignment horizontal="center" vertical="center"/>
    </xf>
    <xf numFmtId="0" fontId="0" fillId="41" borderId="10" xfId="0" applyFont="1" applyFill="1" applyBorder="1" applyAlignment="1">
      <alignment horizontal="center" vertical="center"/>
    </xf>
    <xf numFmtId="0" fontId="0" fillId="41" borderId="27" xfId="0" applyFont="1" applyFill="1" applyBorder="1" applyAlignment="1">
      <alignment horizontal="center" vertical="center"/>
    </xf>
    <xf numFmtId="0" fontId="0" fillId="41" borderId="16" xfId="0" applyFont="1" applyFill="1" applyBorder="1" applyAlignment="1">
      <alignment horizontal="left" vertical="top" wrapText="1"/>
    </xf>
    <xf numFmtId="3" fontId="0" fillId="41" borderId="10" xfId="0" applyNumberFormat="1" applyFont="1" applyFill="1" applyBorder="1" applyAlignment="1">
      <alignment horizontal="center" vertical="center"/>
    </xf>
    <xf numFmtId="3" fontId="0" fillId="41" borderId="16" xfId="0" applyNumberFormat="1" applyFont="1" applyFill="1" applyBorder="1" applyAlignment="1">
      <alignment horizontal="center" vertical="center"/>
    </xf>
    <xf numFmtId="0" fontId="0" fillId="41" borderId="28" xfId="0" applyFont="1" applyFill="1" applyBorder="1" applyAlignment="1">
      <alignment/>
    </xf>
    <xf numFmtId="0" fontId="0" fillId="41" borderId="10" xfId="0" applyFont="1" applyFill="1" applyBorder="1" applyAlignment="1">
      <alignment/>
    </xf>
    <xf numFmtId="0" fontId="0" fillId="41" borderId="16" xfId="0" applyFont="1" applyFill="1" applyBorder="1" applyAlignment="1">
      <alignment horizontal="center" vertical="center"/>
    </xf>
    <xf numFmtId="49" fontId="0" fillId="41" borderId="10" xfId="0" applyNumberFormat="1" applyFont="1" applyFill="1" applyBorder="1" applyAlignment="1">
      <alignment horizontal="left" vertical="top" wrapText="1"/>
    </xf>
    <xf numFmtId="0" fontId="0" fillId="22" borderId="16" xfId="0" applyFill="1" applyBorder="1" applyAlignment="1">
      <alignment horizontal="center" vertical="center"/>
    </xf>
    <xf numFmtId="0" fontId="0" fillId="22" borderId="24" xfId="0" applyFill="1" applyBorder="1" applyAlignment="1">
      <alignment horizontal="center" vertical="center"/>
    </xf>
    <xf numFmtId="0" fontId="0" fillId="22" borderId="10" xfId="0" applyFill="1" applyBorder="1" applyAlignment="1">
      <alignment horizontal="center" vertical="center"/>
    </xf>
    <xf numFmtId="0" fontId="0" fillId="22" borderId="27" xfId="0" applyFill="1" applyBorder="1" applyAlignment="1">
      <alignment horizontal="center" vertical="center"/>
    </xf>
    <xf numFmtId="0" fontId="0" fillId="22" borderId="16" xfId="0" applyFill="1" applyBorder="1" applyAlignment="1">
      <alignment horizontal="left" vertical="top" wrapText="1"/>
    </xf>
    <xf numFmtId="0" fontId="0" fillId="22" borderId="10" xfId="0" applyFont="1" applyFill="1" applyBorder="1" applyAlignment="1">
      <alignment horizontal="center" vertical="center"/>
    </xf>
    <xf numFmtId="3" fontId="0" fillId="22" borderId="10" xfId="0" applyNumberFormat="1" applyFill="1" applyBorder="1" applyAlignment="1">
      <alignment horizontal="center" vertical="center"/>
    </xf>
    <xf numFmtId="3" fontId="0" fillId="22" borderId="16" xfId="0" applyNumberFormat="1" applyFill="1" applyBorder="1" applyAlignment="1">
      <alignment horizontal="center" vertical="center"/>
    </xf>
    <xf numFmtId="0" fontId="0" fillId="22" borderId="28" xfId="0" applyFill="1" applyBorder="1" applyAlignment="1">
      <alignment/>
    </xf>
    <xf numFmtId="49" fontId="0" fillId="22" borderId="10" xfId="0" applyNumberFormat="1" applyFill="1" applyBorder="1" applyAlignment="1">
      <alignment horizontal="left" vertical="top" wrapText="1"/>
    </xf>
    <xf numFmtId="0" fontId="0" fillId="22" borderId="10" xfId="0" applyFill="1" applyBorder="1" applyAlignment="1">
      <alignment/>
    </xf>
    <xf numFmtId="16" fontId="0" fillId="22" borderId="10" xfId="0" applyNumberFormat="1" applyFill="1" applyBorder="1" applyAlignment="1">
      <alignment horizontal="center" vertical="center"/>
    </xf>
    <xf numFmtId="0" fontId="0" fillId="22" borderId="21" xfId="0" applyFill="1" applyBorder="1" applyAlignment="1">
      <alignment horizontal="center" vertical="center"/>
    </xf>
    <xf numFmtId="0" fontId="0" fillId="22" borderId="0" xfId="0" applyFont="1" applyFill="1" applyAlignment="1">
      <alignment/>
    </xf>
    <xf numFmtId="0" fontId="0" fillId="22" borderId="0" xfId="0" applyFill="1" applyAlignment="1">
      <alignment/>
    </xf>
    <xf numFmtId="0" fontId="0" fillId="0" borderId="10" xfId="0" applyNumberFormat="1" applyFill="1" applyBorder="1" applyAlignment="1">
      <alignment vertical="center"/>
    </xf>
    <xf numFmtId="0" fontId="0" fillId="0" borderId="24" xfId="0" applyFont="1" applyFill="1" applyBorder="1" applyAlignment="1">
      <alignment horizontal="center" vertical="center"/>
    </xf>
    <xf numFmtId="0" fontId="0" fillId="0" borderId="27" xfId="0" applyFont="1" applyFill="1" applyBorder="1" applyAlignment="1">
      <alignment horizontal="center" vertical="center"/>
    </xf>
    <xf numFmtId="49" fontId="0" fillId="22" borderId="11" xfId="0" applyNumberFormat="1" applyFont="1" applyFill="1" applyBorder="1" applyAlignment="1">
      <alignment horizontal="center" vertical="center"/>
    </xf>
    <xf numFmtId="0" fontId="0" fillId="41" borderId="16" xfId="0" applyFont="1" applyFill="1" applyBorder="1" applyAlignment="1">
      <alignment horizontal="center" vertical="center"/>
    </xf>
    <xf numFmtId="0" fontId="0" fillId="41" borderId="24" xfId="0" applyFont="1" applyFill="1" applyBorder="1" applyAlignment="1">
      <alignment horizontal="center" vertical="center"/>
    </xf>
    <xf numFmtId="0" fontId="0" fillId="41" borderId="10" xfId="0" applyFill="1" applyBorder="1" applyAlignment="1">
      <alignment horizontal="center" vertical="center"/>
    </xf>
    <xf numFmtId="0" fontId="0" fillId="41" borderId="10" xfId="0" applyFont="1" applyFill="1" applyBorder="1" applyAlignment="1">
      <alignment horizontal="center" vertical="center"/>
    </xf>
    <xf numFmtId="0" fontId="0" fillId="41" borderId="10" xfId="0" applyFont="1" applyFill="1" applyBorder="1" applyAlignment="1">
      <alignment horizontal="center" vertical="center"/>
    </xf>
    <xf numFmtId="0" fontId="0" fillId="41" borderId="27" xfId="0" applyFill="1" applyBorder="1" applyAlignment="1">
      <alignment horizontal="center" vertical="center"/>
    </xf>
    <xf numFmtId="0" fontId="0" fillId="41" borderId="16" xfId="0" applyFont="1" applyFill="1" applyBorder="1" applyAlignment="1">
      <alignment horizontal="left" vertical="top" wrapText="1"/>
    </xf>
    <xf numFmtId="16" fontId="0" fillId="41" borderId="24" xfId="0" applyNumberFormat="1" applyFont="1" applyFill="1" applyBorder="1" applyAlignment="1">
      <alignment horizontal="center" vertical="center"/>
    </xf>
    <xf numFmtId="16" fontId="0" fillId="41" borderId="10" xfId="0" applyNumberFormat="1" applyFont="1" applyFill="1" applyBorder="1" applyAlignment="1">
      <alignment horizontal="center" vertical="center"/>
    </xf>
    <xf numFmtId="3" fontId="0" fillId="41" borderId="10" xfId="0" applyNumberFormat="1" applyFont="1" applyFill="1" applyBorder="1" applyAlignment="1">
      <alignment horizontal="center" vertical="center"/>
    </xf>
    <xf numFmtId="3" fontId="0" fillId="41" borderId="16" xfId="0" applyNumberFormat="1" applyFont="1" applyFill="1" applyBorder="1" applyAlignment="1">
      <alignment horizontal="center" vertical="center"/>
    </xf>
    <xf numFmtId="16" fontId="0" fillId="41" borderId="16" xfId="0" applyNumberFormat="1" applyFont="1" applyFill="1" applyBorder="1" applyAlignment="1">
      <alignment horizontal="center" vertical="center"/>
    </xf>
    <xf numFmtId="0" fontId="0" fillId="41" borderId="16" xfId="0" applyFill="1" applyBorder="1" applyAlignment="1">
      <alignment horizontal="center" vertical="center"/>
    </xf>
    <xf numFmtId="0" fontId="0" fillId="41" borderId="24" xfId="0" applyFill="1" applyBorder="1" applyAlignment="1">
      <alignment/>
    </xf>
    <xf numFmtId="49" fontId="0" fillId="41" borderId="10" xfId="0" applyNumberFormat="1" applyFill="1" applyBorder="1" applyAlignment="1">
      <alignment horizontal="left" vertical="top" wrapText="1"/>
    </xf>
    <xf numFmtId="0" fontId="0" fillId="41" borderId="10" xfId="0" applyFill="1" applyBorder="1" applyAlignment="1">
      <alignment/>
    </xf>
    <xf numFmtId="0" fontId="0" fillId="41" borderId="24" xfId="0" applyFill="1" applyBorder="1" applyAlignment="1">
      <alignment horizontal="center" vertical="center"/>
    </xf>
    <xf numFmtId="0" fontId="0" fillId="41" borderId="16" xfId="0" applyFill="1" applyBorder="1" applyAlignment="1">
      <alignment horizontal="left" vertical="top" wrapText="1"/>
    </xf>
    <xf numFmtId="3" fontId="0" fillId="41" borderId="10" xfId="0" applyNumberFormat="1" applyFill="1" applyBorder="1" applyAlignment="1">
      <alignment horizontal="center" vertical="center"/>
    </xf>
    <xf numFmtId="3" fontId="0" fillId="41" borderId="16" xfId="0" applyNumberFormat="1" applyFill="1" applyBorder="1" applyAlignment="1">
      <alignment horizontal="center" vertical="center"/>
    </xf>
    <xf numFmtId="0" fontId="0" fillId="41" borderId="28" xfId="0" applyFill="1" applyBorder="1" applyAlignment="1">
      <alignment/>
    </xf>
    <xf numFmtId="0" fontId="0" fillId="22" borderId="16" xfId="0" applyFill="1" applyBorder="1" applyAlignment="1">
      <alignment horizontal="center" vertical="center"/>
    </xf>
    <xf numFmtId="0" fontId="0" fillId="22" borderId="24" xfId="0" applyFill="1" applyBorder="1" applyAlignment="1">
      <alignment horizontal="center" vertical="center"/>
    </xf>
    <xf numFmtId="0" fontId="0" fillId="22" borderId="10" xfId="0" applyFill="1" applyBorder="1" applyAlignment="1">
      <alignment horizontal="center" vertical="center"/>
    </xf>
    <xf numFmtId="0" fontId="0" fillId="22" borderId="27" xfId="0" applyFill="1" applyBorder="1" applyAlignment="1">
      <alignment horizontal="center" vertical="center"/>
    </xf>
    <xf numFmtId="0" fontId="0" fillId="22" borderId="16" xfId="0" applyFill="1" applyBorder="1" applyAlignment="1">
      <alignment horizontal="left" vertical="top" wrapText="1"/>
    </xf>
    <xf numFmtId="16" fontId="0" fillId="22" borderId="24" xfId="0" applyNumberFormat="1" applyFill="1" applyBorder="1" applyAlignment="1">
      <alignment horizontal="center" vertical="center"/>
    </xf>
    <xf numFmtId="16" fontId="0" fillId="22" borderId="10" xfId="0" applyNumberFormat="1" applyFill="1" applyBorder="1" applyAlignment="1">
      <alignment horizontal="center" vertical="center"/>
    </xf>
    <xf numFmtId="3" fontId="0" fillId="22" borderId="10" xfId="0" applyNumberFormat="1" applyFill="1" applyBorder="1" applyAlignment="1">
      <alignment horizontal="center" vertical="center"/>
    </xf>
    <xf numFmtId="3" fontId="0" fillId="22" borderId="16" xfId="0" applyNumberFormat="1" applyFill="1" applyBorder="1" applyAlignment="1">
      <alignment horizontal="center" vertical="center"/>
    </xf>
    <xf numFmtId="0" fontId="0" fillId="22" borderId="28" xfId="0" applyFill="1" applyBorder="1" applyAlignment="1">
      <alignment/>
    </xf>
    <xf numFmtId="49" fontId="0" fillId="22" borderId="10" xfId="0" applyNumberFormat="1" applyFill="1" applyBorder="1" applyAlignment="1">
      <alignment horizontal="left" vertical="top" wrapText="1"/>
    </xf>
    <xf numFmtId="0" fontId="0" fillId="22" borderId="10" xfId="0" applyFill="1" applyBorder="1" applyAlignment="1">
      <alignment/>
    </xf>
    <xf numFmtId="0" fontId="0" fillId="9" borderId="16" xfId="0" applyFill="1" applyBorder="1" applyAlignment="1">
      <alignment horizontal="center" vertical="center"/>
    </xf>
    <xf numFmtId="0" fontId="0" fillId="9" borderId="24" xfId="0" applyFill="1" applyBorder="1" applyAlignment="1">
      <alignment horizontal="center" vertical="center"/>
    </xf>
    <xf numFmtId="0" fontId="0" fillId="9" borderId="10" xfId="0" applyFill="1" applyBorder="1" applyAlignment="1">
      <alignment horizontal="center" vertical="center"/>
    </xf>
    <xf numFmtId="0" fontId="0" fillId="9" borderId="27" xfId="0" applyFill="1" applyBorder="1" applyAlignment="1">
      <alignment horizontal="center" vertical="center"/>
    </xf>
    <xf numFmtId="0" fontId="0" fillId="9" borderId="16" xfId="0" applyFill="1" applyBorder="1" applyAlignment="1">
      <alignment horizontal="left" vertical="top" wrapText="1"/>
    </xf>
    <xf numFmtId="16" fontId="0" fillId="9" borderId="24" xfId="0" applyNumberFormat="1" applyFill="1" applyBorder="1" applyAlignment="1">
      <alignment horizontal="center" vertical="center"/>
    </xf>
    <xf numFmtId="16" fontId="0" fillId="9" borderId="10" xfId="0" applyNumberFormat="1" applyFill="1" applyBorder="1" applyAlignment="1">
      <alignment horizontal="center" vertical="center"/>
    </xf>
    <xf numFmtId="3" fontId="0" fillId="9" borderId="10" xfId="0" applyNumberFormat="1" applyFill="1" applyBorder="1" applyAlignment="1">
      <alignment horizontal="center" vertical="center"/>
    </xf>
    <xf numFmtId="3" fontId="0" fillId="9" borderId="16" xfId="0" applyNumberFormat="1" applyFill="1" applyBorder="1" applyAlignment="1">
      <alignment horizontal="center" vertical="center"/>
    </xf>
    <xf numFmtId="0" fontId="0" fillId="9" borderId="28" xfId="0" applyFill="1" applyBorder="1" applyAlignment="1">
      <alignment/>
    </xf>
    <xf numFmtId="49" fontId="0" fillId="9" borderId="10" xfId="0" applyNumberFormat="1" applyFill="1" applyBorder="1" applyAlignment="1">
      <alignment horizontal="left" vertical="top" wrapText="1"/>
    </xf>
    <xf numFmtId="0" fontId="0" fillId="9" borderId="10" xfId="0" applyFill="1" applyBorder="1" applyAlignment="1">
      <alignment/>
    </xf>
    <xf numFmtId="0" fontId="0" fillId="22" borderId="0" xfId="0" applyFill="1" applyAlignment="1">
      <alignment/>
    </xf>
    <xf numFmtId="0" fontId="0" fillId="22" borderId="16" xfId="0" applyFont="1" applyFill="1" applyBorder="1" applyAlignment="1">
      <alignment horizontal="center" vertical="center"/>
    </xf>
    <xf numFmtId="0" fontId="0" fillId="22" borderId="24" xfId="0" applyFont="1" applyFill="1" applyBorder="1" applyAlignment="1">
      <alignment horizontal="center" vertical="center"/>
    </xf>
    <xf numFmtId="0" fontId="0" fillId="22" borderId="10" xfId="0" applyFill="1" applyBorder="1" applyAlignment="1">
      <alignment horizontal="center" vertical="center"/>
    </xf>
    <xf numFmtId="0" fontId="0" fillId="22" borderId="10" xfId="0" applyFont="1" applyFill="1" applyBorder="1" applyAlignment="1">
      <alignment horizontal="center" vertical="center"/>
    </xf>
    <xf numFmtId="0" fontId="0" fillId="22" borderId="27" xfId="0" applyFill="1" applyBorder="1" applyAlignment="1">
      <alignment horizontal="center" vertical="center"/>
    </xf>
    <xf numFmtId="0" fontId="0" fillId="22" borderId="16" xfId="0" applyFont="1" applyFill="1" applyBorder="1" applyAlignment="1">
      <alignment horizontal="left" vertical="top" wrapText="1"/>
    </xf>
    <xf numFmtId="3" fontId="0" fillId="22" borderId="10" xfId="0" applyNumberFormat="1" applyFont="1" applyFill="1" applyBorder="1" applyAlignment="1">
      <alignment horizontal="center" vertical="center"/>
    </xf>
    <xf numFmtId="3" fontId="0" fillId="22" borderId="16" xfId="0" applyNumberFormat="1" applyFont="1" applyFill="1" applyBorder="1" applyAlignment="1">
      <alignment horizontal="center" vertical="center"/>
    </xf>
    <xf numFmtId="0" fontId="0" fillId="22" borderId="16" xfId="0" applyFill="1" applyBorder="1" applyAlignment="1">
      <alignment horizontal="center" vertical="center"/>
    </xf>
    <xf numFmtId="0" fontId="0" fillId="22" borderId="24" xfId="0" applyFill="1" applyBorder="1" applyAlignment="1">
      <alignment/>
    </xf>
    <xf numFmtId="49" fontId="0" fillId="22" borderId="10" xfId="0" applyNumberFormat="1" applyFill="1" applyBorder="1" applyAlignment="1">
      <alignment horizontal="left" vertical="top" wrapText="1"/>
    </xf>
    <xf numFmtId="0" fontId="0" fillId="22" borderId="10" xfId="0" applyFill="1" applyBorder="1" applyAlignment="1">
      <alignment/>
    </xf>
    <xf numFmtId="0" fontId="0" fillId="22" borderId="24" xfId="0" applyFill="1" applyBorder="1" applyAlignment="1">
      <alignment horizontal="center" vertical="center"/>
    </xf>
    <xf numFmtId="0" fontId="0" fillId="22" borderId="16" xfId="0" applyFill="1" applyBorder="1" applyAlignment="1">
      <alignment horizontal="left" vertical="top" wrapText="1"/>
    </xf>
    <xf numFmtId="3" fontId="0" fillId="22" borderId="10" xfId="0" applyNumberFormat="1" applyFill="1" applyBorder="1" applyAlignment="1">
      <alignment horizontal="center" vertical="center"/>
    </xf>
    <xf numFmtId="3" fontId="0" fillId="22" borderId="16" xfId="0" applyNumberFormat="1" applyFill="1" applyBorder="1" applyAlignment="1">
      <alignment horizontal="center" vertical="center"/>
    </xf>
    <xf numFmtId="0" fontId="0" fillId="22" borderId="28" xfId="0" applyFill="1" applyBorder="1" applyAlignment="1">
      <alignment/>
    </xf>
    <xf numFmtId="0" fontId="0" fillId="22" borderId="24" xfId="0" applyFont="1" applyFill="1" applyBorder="1" applyAlignment="1">
      <alignment horizontal="center" vertical="center"/>
    </xf>
    <xf numFmtId="16" fontId="0" fillId="22" borderId="10" xfId="0" applyNumberFormat="1" applyFill="1" applyBorder="1" applyAlignment="1">
      <alignment horizontal="center" vertical="center"/>
    </xf>
    <xf numFmtId="16" fontId="0" fillId="22" borderId="16" xfId="0" applyNumberFormat="1" applyFill="1" applyBorder="1" applyAlignment="1">
      <alignment horizontal="center" vertical="center" wrapText="1"/>
    </xf>
    <xf numFmtId="0" fontId="0" fillId="22" borderId="10" xfId="0" applyFont="1" applyFill="1" applyBorder="1" applyAlignment="1">
      <alignment horizontal="center" vertical="center"/>
    </xf>
    <xf numFmtId="16" fontId="0" fillId="22" borderId="24" xfId="0" applyNumberFormat="1" applyFill="1" applyBorder="1" applyAlignment="1">
      <alignment horizontal="center" vertical="center"/>
    </xf>
    <xf numFmtId="0" fontId="0" fillId="9" borderId="16" xfId="0" applyFill="1" applyBorder="1" applyAlignment="1">
      <alignment horizontal="center" vertical="center"/>
    </xf>
    <xf numFmtId="0" fontId="0" fillId="9" borderId="24" xfId="0" applyFill="1" applyBorder="1" applyAlignment="1">
      <alignment horizontal="center" vertical="center"/>
    </xf>
    <xf numFmtId="0" fontId="0" fillId="9" borderId="10" xfId="0" applyFill="1" applyBorder="1" applyAlignment="1">
      <alignment horizontal="center" vertical="center"/>
    </xf>
    <xf numFmtId="0" fontId="0" fillId="9" borderId="27" xfId="0" applyFill="1" applyBorder="1" applyAlignment="1">
      <alignment horizontal="center" vertical="center"/>
    </xf>
    <xf numFmtId="0" fontId="0" fillId="9" borderId="16" xfId="0" applyFont="1" applyFill="1" applyBorder="1" applyAlignment="1">
      <alignment horizontal="left" vertical="top" wrapText="1"/>
    </xf>
    <xf numFmtId="16" fontId="0" fillId="9" borderId="24" xfId="0" applyNumberFormat="1" applyFill="1" applyBorder="1" applyAlignment="1">
      <alignment horizontal="center" vertical="center"/>
    </xf>
    <xf numFmtId="3" fontId="0" fillId="9" borderId="10" xfId="0" applyNumberFormat="1" applyFill="1" applyBorder="1" applyAlignment="1">
      <alignment horizontal="center" vertical="center"/>
    </xf>
    <xf numFmtId="3" fontId="0" fillId="9" borderId="16" xfId="0" applyNumberFormat="1" applyFill="1" applyBorder="1" applyAlignment="1">
      <alignment horizontal="center" vertical="center"/>
    </xf>
    <xf numFmtId="0" fontId="0" fillId="9" borderId="28" xfId="0" applyFill="1" applyBorder="1" applyAlignment="1">
      <alignment/>
    </xf>
    <xf numFmtId="49" fontId="0" fillId="9" borderId="10" xfId="0" applyNumberFormat="1" applyFill="1" applyBorder="1" applyAlignment="1">
      <alignment horizontal="left" vertical="top" wrapText="1"/>
    </xf>
    <xf numFmtId="0" fontId="0" fillId="9" borderId="10" xfId="0" applyFill="1" applyBorder="1" applyAlignment="1">
      <alignment/>
    </xf>
    <xf numFmtId="0" fontId="0" fillId="9" borderId="10" xfId="0" applyFont="1" applyFill="1" applyBorder="1" applyAlignment="1">
      <alignment horizontal="center" vertical="center"/>
    </xf>
    <xf numFmtId="0" fontId="0" fillId="8" borderId="16" xfId="0" applyFill="1" applyBorder="1" applyAlignment="1">
      <alignment horizontal="center" vertical="center"/>
    </xf>
    <xf numFmtId="0" fontId="0" fillId="8" borderId="24" xfId="0" applyFill="1" applyBorder="1" applyAlignment="1">
      <alignment horizontal="center" vertical="center"/>
    </xf>
    <xf numFmtId="0" fontId="0" fillId="8" borderId="10" xfId="0" applyFill="1" applyBorder="1" applyAlignment="1">
      <alignment horizontal="center" vertical="center"/>
    </xf>
    <xf numFmtId="0" fontId="0" fillId="8" borderId="27" xfId="0" applyFill="1" applyBorder="1" applyAlignment="1">
      <alignment horizontal="center" vertical="center"/>
    </xf>
    <xf numFmtId="0" fontId="0" fillId="8" borderId="16" xfId="0" applyFill="1" applyBorder="1" applyAlignment="1">
      <alignment horizontal="left" vertical="top" wrapText="1"/>
    </xf>
    <xf numFmtId="3" fontId="0" fillId="8" borderId="10" xfId="0" applyNumberFormat="1" applyFill="1" applyBorder="1" applyAlignment="1">
      <alignment horizontal="center" vertical="center"/>
    </xf>
    <xf numFmtId="3" fontId="0" fillId="8" borderId="16" xfId="0" applyNumberFormat="1" applyFill="1" applyBorder="1" applyAlignment="1">
      <alignment horizontal="center" vertical="center"/>
    </xf>
    <xf numFmtId="0" fontId="0" fillId="8" borderId="28" xfId="0" applyFill="1" applyBorder="1" applyAlignment="1">
      <alignment/>
    </xf>
    <xf numFmtId="49" fontId="0" fillId="8" borderId="10" xfId="0" applyNumberFormat="1" applyFill="1" applyBorder="1" applyAlignment="1">
      <alignment horizontal="left" vertical="top" wrapText="1"/>
    </xf>
    <xf numFmtId="0" fontId="0" fillId="8" borderId="10" xfId="0" applyFill="1" applyBorder="1" applyAlignment="1">
      <alignment/>
    </xf>
    <xf numFmtId="0" fontId="0" fillId="41" borderId="10" xfId="0" applyFill="1" applyBorder="1" applyAlignment="1">
      <alignment horizontal="center" vertical="center" wrapText="1"/>
    </xf>
    <xf numFmtId="0" fontId="0" fillId="9" borderId="16" xfId="0" applyFill="1" applyBorder="1" applyAlignment="1">
      <alignment horizontal="center" vertical="center"/>
    </xf>
    <xf numFmtId="0" fontId="0" fillId="9" borderId="24" xfId="0" applyFill="1" applyBorder="1" applyAlignment="1">
      <alignment horizontal="center" vertical="center"/>
    </xf>
    <xf numFmtId="0" fontId="0" fillId="9" borderId="10" xfId="0" applyFill="1" applyBorder="1" applyAlignment="1">
      <alignment horizontal="center" vertical="center"/>
    </xf>
    <xf numFmtId="0" fontId="0" fillId="9" borderId="27" xfId="0" applyFill="1" applyBorder="1" applyAlignment="1">
      <alignment horizontal="center" vertical="center"/>
    </xf>
    <xf numFmtId="0" fontId="0" fillId="9" borderId="16" xfId="0" applyFill="1" applyBorder="1" applyAlignment="1">
      <alignment horizontal="left" vertical="top" wrapText="1"/>
    </xf>
    <xf numFmtId="3" fontId="0" fillId="9" borderId="10" xfId="0" applyNumberFormat="1" applyFill="1" applyBorder="1" applyAlignment="1">
      <alignment horizontal="center" vertical="center"/>
    </xf>
    <xf numFmtId="3" fontId="0" fillId="9" borderId="16" xfId="0" applyNumberFormat="1" applyFill="1" applyBorder="1" applyAlignment="1">
      <alignment horizontal="center" vertical="center"/>
    </xf>
    <xf numFmtId="0" fontId="0" fillId="9" borderId="28" xfId="0" applyFill="1" applyBorder="1" applyAlignment="1">
      <alignment/>
    </xf>
    <xf numFmtId="0" fontId="0" fillId="9" borderId="10" xfId="0" applyFill="1" applyBorder="1" applyAlignment="1">
      <alignment/>
    </xf>
    <xf numFmtId="16" fontId="0" fillId="9" borderId="24" xfId="0" applyNumberFormat="1" applyFill="1" applyBorder="1" applyAlignment="1">
      <alignment horizontal="center" vertical="center"/>
    </xf>
    <xf numFmtId="16" fontId="0" fillId="9" borderId="10" xfId="0" applyNumberFormat="1" applyFill="1" applyBorder="1" applyAlignment="1">
      <alignment horizontal="center" vertical="center"/>
    </xf>
    <xf numFmtId="0" fontId="0" fillId="22" borderId="16" xfId="0" applyFill="1" applyBorder="1" applyAlignment="1">
      <alignment horizontal="center" vertical="center"/>
    </xf>
    <xf numFmtId="0" fontId="0" fillId="22" borderId="24" xfId="0" applyFill="1" applyBorder="1" applyAlignment="1">
      <alignment horizontal="center" vertical="center"/>
    </xf>
    <xf numFmtId="0" fontId="0" fillId="22" borderId="10" xfId="0" applyFill="1" applyBorder="1" applyAlignment="1">
      <alignment horizontal="center" vertical="center"/>
    </xf>
    <xf numFmtId="0" fontId="0" fillId="22" borderId="27" xfId="0" applyFill="1" applyBorder="1" applyAlignment="1">
      <alignment horizontal="center" vertical="center"/>
    </xf>
    <xf numFmtId="3" fontId="0" fillId="22" borderId="10" xfId="0" applyNumberFormat="1" applyFill="1" applyBorder="1" applyAlignment="1">
      <alignment horizontal="center" vertical="center"/>
    </xf>
    <xf numFmtId="3" fontId="0" fillId="22" borderId="16" xfId="0" applyNumberFormat="1" applyFill="1" applyBorder="1" applyAlignment="1">
      <alignment horizontal="center" vertical="center"/>
    </xf>
    <xf numFmtId="0" fontId="0" fillId="22" borderId="28" xfId="0" applyFill="1" applyBorder="1" applyAlignment="1">
      <alignment/>
    </xf>
    <xf numFmtId="49" fontId="0" fillId="22" borderId="10" xfId="0" applyNumberFormat="1" applyFill="1" applyBorder="1" applyAlignment="1">
      <alignment horizontal="left" vertical="top" wrapText="1"/>
    </xf>
    <xf numFmtId="0" fontId="0" fillId="22" borderId="10" xfId="0" applyFill="1" applyBorder="1" applyAlignment="1">
      <alignment/>
    </xf>
    <xf numFmtId="0" fontId="0" fillId="41" borderId="16" xfId="0" applyFill="1" applyBorder="1" applyAlignment="1">
      <alignment horizontal="center" vertical="center"/>
    </xf>
    <xf numFmtId="0" fontId="0" fillId="41" borderId="24" xfId="0" applyFill="1" applyBorder="1" applyAlignment="1">
      <alignment horizontal="center" vertical="center"/>
    </xf>
    <xf numFmtId="0" fontId="0" fillId="41" borderId="10" xfId="0" applyFill="1" applyBorder="1" applyAlignment="1">
      <alignment horizontal="center" vertical="center"/>
    </xf>
    <xf numFmtId="0" fontId="0" fillId="41" borderId="27" xfId="0" applyFill="1" applyBorder="1" applyAlignment="1">
      <alignment horizontal="center" vertical="center"/>
    </xf>
    <xf numFmtId="0" fontId="0" fillId="41" borderId="16" xfId="0" applyFill="1" applyBorder="1" applyAlignment="1">
      <alignment horizontal="left" vertical="top" wrapText="1"/>
    </xf>
    <xf numFmtId="16" fontId="0" fillId="41" borderId="24" xfId="0" applyNumberFormat="1" applyFill="1" applyBorder="1" applyAlignment="1">
      <alignment horizontal="center" vertical="center"/>
    </xf>
    <xf numFmtId="3" fontId="0" fillId="41" borderId="10" xfId="0" applyNumberFormat="1" applyFill="1" applyBorder="1" applyAlignment="1">
      <alignment horizontal="center" vertical="center"/>
    </xf>
    <xf numFmtId="3" fontId="0" fillId="41" borderId="16" xfId="0" applyNumberFormat="1" applyFill="1" applyBorder="1" applyAlignment="1">
      <alignment horizontal="center" vertical="center"/>
    </xf>
    <xf numFmtId="0" fontId="0" fillId="41" borderId="28" xfId="0" applyFill="1" applyBorder="1" applyAlignment="1">
      <alignment/>
    </xf>
    <xf numFmtId="49" fontId="0" fillId="41" borderId="10" xfId="0" applyNumberFormat="1" applyFill="1" applyBorder="1" applyAlignment="1">
      <alignment horizontal="left" vertical="top" wrapText="1"/>
    </xf>
    <xf numFmtId="0" fontId="0" fillId="41" borderId="10" xfId="0" applyFill="1" applyBorder="1" applyAlignment="1">
      <alignment/>
    </xf>
    <xf numFmtId="0" fontId="0" fillId="9" borderId="16" xfId="0" applyFill="1" applyBorder="1" applyAlignment="1">
      <alignment horizontal="center" vertical="center"/>
    </xf>
    <xf numFmtId="0" fontId="0" fillId="9" borderId="24" xfId="0" applyFill="1" applyBorder="1" applyAlignment="1">
      <alignment horizontal="center" vertical="center"/>
    </xf>
    <xf numFmtId="0" fontId="0" fillId="9" borderId="10" xfId="0" applyFill="1" applyBorder="1" applyAlignment="1">
      <alignment horizontal="center" vertical="center"/>
    </xf>
    <xf numFmtId="0" fontId="0" fillId="9" borderId="27" xfId="0" applyFill="1" applyBorder="1" applyAlignment="1">
      <alignment horizontal="center" vertical="center"/>
    </xf>
    <xf numFmtId="0" fontId="0" fillId="9" borderId="16" xfId="0" applyFill="1" applyBorder="1" applyAlignment="1">
      <alignment horizontal="left" vertical="top" wrapText="1"/>
    </xf>
    <xf numFmtId="3" fontId="0" fillId="9" borderId="10" xfId="0" applyNumberFormat="1" applyFill="1" applyBorder="1" applyAlignment="1">
      <alignment horizontal="center" vertical="center"/>
    </xf>
    <xf numFmtId="3" fontId="0" fillId="9" borderId="16" xfId="0" applyNumberFormat="1" applyFill="1" applyBorder="1" applyAlignment="1">
      <alignment horizontal="center" vertical="center"/>
    </xf>
    <xf numFmtId="0" fontId="0" fillId="9" borderId="28" xfId="0" applyFill="1" applyBorder="1" applyAlignment="1">
      <alignment/>
    </xf>
    <xf numFmtId="49" fontId="0" fillId="9" borderId="10" xfId="0" applyNumberFormat="1" applyFill="1" applyBorder="1" applyAlignment="1">
      <alignment horizontal="left" vertical="top" wrapText="1"/>
    </xf>
    <xf numFmtId="0" fontId="0" fillId="9" borderId="10" xfId="0" applyFill="1" applyBorder="1" applyAlignment="1">
      <alignment/>
    </xf>
    <xf numFmtId="16" fontId="0" fillId="9" borderId="24" xfId="0" applyNumberFormat="1" applyFill="1" applyBorder="1" applyAlignment="1">
      <alignment horizontal="center" vertical="center"/>
    </xf>
    <xf numFmtId="16" fontId="0" fillId="9" borderId="10" xfId="0" applyNumberFormat="1" applyFill="1" applyBorder="1" applyAlignment="1">
      <alignment horizontal="center" vertical="center"/>
    </xf>
    <xf numFmtId="49" fontId="0" fillId="35" borderId="21" xfId="0" applyNumberFormat="1" applyFill="1" applyBorder="1" applyAlignment="1">
      <alignment horizontal="left" vertical="center"/>
    </xf>
    <xf numFmtId="0" fontId="16" fillId="47" borderId="0" xfId="0" applyFont="1" applyFill="1" applyBorder="1" applyAlignment="1">
      <alignment horizontal="center" vertical="center"/>
    </xf>
    <xf numFmtId="0" fontId="0" fillId="35" borderId="21" xfId="0" applyFont="1" applyFill="1" applyBorder="1" applyAlignment="1">
      <alignment horizontal="center" vertical="center"/>
    </xf>
    <xf numFmtId="49" fontId="0" fillId="9" borderId="10" xfId="0" applyNumberFormat="1" applyFont="1" applyFill="1" applyBorder="1" applyAlignment="1">
      <alignment horizontal="left" vertical="top" wrapText="1"/>
    </xf>
    <xf numFmtId="3" fontId="0" fillId="22" borderId="10" xfId="0" applyNumberFormat="1" applyFont="1" applyFill="1" applyBorder="1" applyAlignment="1">
      <alignment horizontal="center" vertical="center"/>
    </xf>
    <xf numFmtId="0" fontId="0" fillId="22" borderId="10" xfId="0" applyFont="1" applyFill="1" applyBorder="1" applyAlignment="1">
      <alignment horizontal="center" vertical="center"/>
    </xf>
    <xf numFmtId="49" fontId="0" fillId="22" borderId="11" xfId="0" applyNumberFormat="1" applyFont="1" applyFill="1" applyBorder="1" applyAlignment="1">
      <alignment horizontal="center" vertical="center"/>
    </xf>
    <xf numFmtId="0" fontId="5" fillId="42" borderId="21" xfId="0" applyFont="1" applyFill="1" applyBorder="1" applyAlignment="1">
      <alignment horizontal="center" vertical="center"/>
    </xf>
    <xf numFmtId="0" fontId="0" fillId="48" borderId="21" xfId="0" applyFill="1" applyBorder="1" applyAlignment="1">
      <alignment vertical="center"/>
    </xf>
    <xf numFmtId="16" fontId="0" fillId="33" borderId="21" xfId="0" applyNumberFormat="1" applyFill="1" applyBorder="1" applyAlignment="1">
      <alignment vertical="center"/>
    </xf>
    <xf numFmtId="0" fontId="0" fillId="33" borderId="21" xfId="0" applyFill="1" applyBorder="1" applyAlignment="1">
      <alignment horizontal="left" vertical="center"/>
    </xf>
    <xf numFmtId="0" fontId="0" fillId="56" borderId="0" xfId="0" applyFill="1" applyBorder="1" applyAlignment="1">
      <alignment horizontal="center" vertical="center" shrinkToFit="1"/>
    </xf>
    <xf numFmtId="49" fontId="0" fillId="0" borderId="0" xfId="0" applyNumberFormat="1" applyBorder="1" applyAlignment="1">
      <alignment horizontal="left" vertical="center"/>
    </xf>
    <xf numFmtId="0" fontId="0" fillId="56" borderId="24" xfId="0" applyFill="1" applyBorder="1" applyAlignment="1">
      <alignment horizontal="center" vertical="center"/>
    </xf>
    <xf numFmtId="0" fontId="0" fillId="56" borderId="27" xfId="0" applyFill="1" applyBorder="1" applyAlignment="1">
      <alignment horizontal="center" vertical="center"/>
    </xf>
    <xf numFmtId="0" fontId="0" fillId="56" borderId="16" xfId="0" applyFill="1" applyBorder="1" applyAlignment="1">
      <alignment horizontal="left" vertical="top" wrapText="1"/>
    </xf>
    <xf numFmtId="16" fontId="0" fillId="56" borderId="24" xfId="0" applyNumberFormat="1" applyFill="1" applyBorder="1" applyAlignment="1">
      <alignment horizontal="center" vertical="center"/>
    </xf>
    <xf numFmtId="3" fontId="0" fillId="56" borderId="10" xfId="0" applyNumberFormat="1" applyFill="1" applyBorder="1" applyAlignment="1">
      <alignment horizontal="center" vertical="center"/>
    </xf>
    <xf numFmtId="3" fontId="0" fillId="56" borderId="16" xfId="0" applyNumberFormat="1" applyFill="1" applyBorder="1" applyAlignment="1">
      <alignment horizontal="center" vertical="center"/>
    </xf>
    <xf numFmtId="0" fontId="0" fillId="56" borderId="16" xfId="0" applyFill="1" applyBorder="1" applyAlignment="1">
      <alignment horizontal="center" vertical="center"/>
    </xf>
    <xf numFmtId="0" fontId="0" fillId="56" borderId="28" xfId="0" applyFill="1" applyBorder="1" applyAlignment="1">
      <alignment/>
    </xf>
    <xf numFmtId="49" fontId="0" fillId="56" borderId="10" xfId="0" applyNumberFormat="1" applyFont="1" applyFill="1" applyBorder="1" applyAlignment="1">
      <alignment horizontal="left" vertical="top" wrapText="1"/>
    </xf>
    <xf numFmtId="0" fontId="0" fillId="56" borderId="10" xfId="0" applyFill="1" applyBorder="1" applyAlignment="1">
      <alignment/>
    </xf>
    <xf numFmtId="0" fontId="0" fillId="41" borderId="21" xfId="0" applyFill="1" applyBorder="1" applyAlignment="1">
      <alignment horizontal="center" vertical="center" wrapText="1"/>
    </xf>
    <xf numFmtId="0" fontId="0" fillId="41" borderId="10" xfId="0" applyNumberFormat="1" applyFill="1" applyBorder="1" applyAlignment="1">
      <alignment horizontal="left" vertical="top" wrapText="1"/>
    </xf>
    <xf numFmtId="3" fontId="0" fillId="33" borderId="10" xfId="0" applyNumberFormat="1" applyFill="1" applyBorder="1" applyAlignment="1">
      <alignment vertical="center"/>
    </xf>
    <xf numFmtId="0" fontId="1" fillId="48" borderId="40" xfId="0" applyFont="1" applyFill="1" applyBorder="1" applyAlignment="1">
      <alignment vertical="center"/>
    </xf>
    <xf numFmtId="0" fontId="0" fillId="41" borderId="0" xfId="0" applyFill="1" applyBorder="1" applyAlignment="1">
      <alignment horizontal="center"/>
    </xf>
    <xf numFmtId="3" fontId="0" fillId="47" borderId="16" xfId="0" applyNumberFormat="1" applyFill="1" applyBorder="1" applyAlignment="1">
      <alignment horizontal="center" vertical="center"/>
    </xf>
    <xf numFmtId="16" fontId="0" fillId="25" borderId="21" xfId="0" applyNumberFormat="1" applyFill="1" applyBorder="1" applyAlignment="1">
      <alignment horizontal="center" vertical="center" wrapText="1"/>
    </xf>
    <xf numFmtId="0" fontId="0" fillId="41" borderId="21" xfId="0" applyFill="1" applyBorder="1" applyAlignment="1">
      <alignment horizontal="center" vertical="center"/>
    </xf>
    <xf numFmtId="49" fontId="0" fillId="33" borderId="10" xfId="0" applyNumberFormat="1" applyFill="1" applyBorder="1" applyAlignment="1">
      <alignment vertical="center"/>
    </xf>
    <xf numFmtId="0" fontId="0" fillId="0" borderId="10" xfId="0" applyNumberFormat="1" applyFont="1" applyFill="1" applyBorder="1" applyAlignment="1">
      <alignment horizontal="left" vertical="top"/>
    </xf>
    <xf numFmtId="0" fontId="0" fillId="0" borderId="32" xfId="0" applyBorder="1" applyAlignment="1">
      <alignment/>
    </xf>
    <xf numFmtId="0" fontId="6" fillId="0" borderId="32" xfId="0" applyFont="1" applyBorder="1" applyAlignment="1">
      <alignment/>
    </xf>
    <xf numFmtId="0" fontId="0" fillId="0" borderId="32" xfId="0" applyFill="1" applyBorder="1" applyAlignment="1">
      <alignment horizontal="center"/>
    </xf>
    <xf numFmtId="0" fontId="0" fillId="35" borderId="32" xfId="0" applyFill="1" applyBorder="1" applyAlignment="1">
      <alignment/>
    </xf>
    <xf numFmtId="1" fontId="7" fillId="0" borderId="0" xfId="0" applyNumberFormat="1" applyFont="1" applyAlignment="1">
      <alignment/>
    </xf>
    <xf numFmtId="0" fontId="0" fillId="35" borderId="0" xfId="0" applyFont="1" applyFill="1" applyAlignment="1">
      <alignment/>
    </xf>
    <xf numFmtId="0" fontId="5" fillId="54" borderId="13" xfId="0" applyFont="1" applyFill="1" applyBorder="1" applyAlignment="1">
      <alignment horizontal="center" vertical="center"/>
    </xf>
    <xf numFmtId="0" fontId="0" fillId="35" borderId="35" xfId="0" applyFont="1" applyFill="1" applyBorder="1" applyAlignment="1">
      <alignment horizontal="center" vertical="center"/>
    </xf>
    <xf numFmtId="49" fontId="0" fillId="35" borderId="17" xfId="0" applyNumberFormat="1" applyFill="1" applyBorder="1" applyAlignment="1">
      <alignment horizontal="left" vertical="center"/>
    </xf>
    <xf numFmtId="49" fontId="0" fillId="35" borderId="17" xfId="0" applyNumberFormat="1" applyFill="1" applyBorder="1" applyAlignment="1">
      <alignment vertical="center"/>
    </xf>
    <xf numFmtId="0" fontId="0" fillId="0" borderId="0" xfId="0" applyFont="1" applyAlignment="1">
      <alignment/>
    </xf>
    <xf numFmtId="0" fontId="0" fillId="35" borderId="10" xfId="0" applyFont="1" applyFill="1" applyBorder="1" applyAlignment="1">
      <alignment horizontal="center" vertical="center"/>
    </xf>
    <xf numFmtId="2" fontId="0" fillId="41" borderId="10" xfId="0" applyNumberFormat="1" applyFill="1" applyBorder="1" applyAlignment="1">
      <alignment horizontal="left" vertical="top" wrapText="1"/>
    </xf>
    <xf numFmtId="0" fontId="0" fillId="41" borderId="16" xfId="0" applyFill="1" applyBorder="1" applyAlignment="1">
      <alignment horizontal="center" vertical="center"/>
    </xf>
    <xf numFmtId="0" fontId="0" fillId="41" borderId="24" xfId="0" applyFill="1" applyBorder="1" applyAlignment="1">
      <alignment horizontal="center" vertical="center"/>
    </xf>
    <xf numFmtId="0" fontId="0" fillId="41" borderId="10" xfId="0" applyFill="1" applyBorder="1" applyAlignment="1">
      <alignment horizontal="center" vertical="center"/>
    </xf>
    <xf numFmtId="0" fontId="0" fillId="41" borderId="27" xfId="0" applyFill="1" applyBorder="1" applyAlignment="1">
      <alignment horizontal="center" vertical="center"/>
    </xf>
    <xf numFmtId="0" fontId="0" fillId="41" borderId="16" xfId="0" applyFill="1" applyBorder="1" applyAlignment="1">
      <alignment horizontal="left" vertical="top" wrapText="1"/>
    </xf>
    <xf numFmtId="16" fontId="0" fillId="41" borderId="24" xfId="0" applyNumberFormat="1" applyFill="1" applyBorder="1" applyAlignment="1">
      <alignment horizontal="center" vertical="center"/>
    </xf>
    <xf numFmtId="16" fontId="0" fillId="41" borderId="10" xfId="0" applyNumberFormat="1" applyFill="1" applyBorder="1" applyAlignment="1">
      <alignment horizontal="center" vertical="center"/>
    </xf>
    <xf numFmtId="3" fontId="0" fillId="41" borderId="10" xfId="0" applyNumberFormat="1" applyFill="1" applyBorder="1" applyAlignment="1">
      <alignment horizontal="center" vertical="center"/>
    </xf>
    <xf numFmtId="3" fontId="0" fillId="41" borderId="16" xfId="0" applyNumberFormat="1" applyFill="1" applyBorder="1" applyAlignment="1">
      <alignment horizontal="center" vertical="center"/>
    </xf>
    <xf numFmtId="0" fontId="0" fillId="41" borderId="28" xfId="0" applyFill="1" applyBorder="1" applyAlignment="1">
      <alignment/>
    </xf>
    <xf numFmtId="2" fontId="0" fillId="41" borderId="10" xfId="0" applyNumberFormat="1" applyFill="1" applyBorder="1" applyAlignment="1">
      <alignment horizontal="left" vertical="top" wrapText="1"/>
    </xf>
    <xf numFmtId="0" fontId="0" fillId="41" borderId="10" xfId="0" applyFill="1" applyBorder="1" applyAlignment="1">
      <alignment/>
    </xf>
    <xf numFmtId="16" fontId="0" fillId="41" borderId="21" xfId="0" applyNumberFormat="1" applyFill="1" applyBorder="1" applyAlignment="1">
      <alignment horizontal="center" vertical="center" wrapText="1"/>
    </xf>
    <xf numFmtId="0" fontId="0" fillId="42" borderId="16" xfId="0" applyFill="1" applyBorder="1" applyAlignment="1">
      <alignment horizontal="center" vertical="center"/>
    </xf>
    <xf numFmtId="0" fontId="0" fillId="42" borderId="24" xfId="0" applyFill="1" applyBorder="1" applyAlignment="1">
      <alignment horizontal="center" vertical="center"/>
    </xf>
    <xf numFmtId="0" fontId="0" fillId="42" borderId="10" xfId="0" applyFill="1" applyBorder="1" applyAlignment="1">
      <alignment horizontal="center" vertical="center"/>
    </xf>
    <xf numFmtId="0" fontId="0" fillId="42" borderId="27" xfId="0" applyFill="1" applyBorder="1" applyAlignment="1">
      <alignment horizontal="center" vertical="center"/>
    </xf>
    <xf numFmtId="0" fontId="0" fillId="42" borderId="16" xfId="0" applyFill="1" applyBorder="1" applyAlignment="1">
      <alignment horizontal="left" vertical="top" wrapText="1"/>
    </xf>
    <xf numFmtId="16" fontId="0" fillId="42" borderId="24" xfId="0" applyNumberFormat="1" applyFill="1" applyBorder="1" applyAlignment="1">
      <alignment horizontal="center" vertical="center"/>
    </xf>
    <xf numFmtId="16" fontId="0" fillId="42" borderId="10" xfId="0" applyNumberFormat="1" applyFill="1" applyBorder="1" applyAlignment="1">
      <alignment horizontal="center" vertical="center"/>
    </xf>
    <xf numFmtId="3" fontId="0" fillId="42" borderId="10" xfId="0" applyNumberFormat="1" applyFill="1" applyBorder="1" applyAlignment="1">
      <alignment horizontal="center" vertical="center"/>
    </xf>
    <xf numFmtId="3" fontId="0" fillId="42" borderId="16" xfId="0" applyNumberFormat="1" applyFill="1" applyBorder="1" applyAlignment="1">
      <alignment horizontal="center" vertical="center"/>
    </xf>
    <xf numFmtId="0" fontId="0" fillId="42" borderId="28" xfId="0" applyFill="1" applyBorder="1" applyAlignment="1">
      <alignment/>
    </xf>
    <xf numFmtId="49" fontId="0" fillId="42" borderId="10" xfId="0" applyNumberFormat="1" applyFill="1" applyBorder="1" applyAlignment="1">
      <alignment horizontal="left" vertical="top" wrapText="1"/>
    </xf>
    <xf numFmtId="0" fontId="0" fillId="42" borderId="10" xfId="0" applyFill="1" applyBorder="1" applyAlignment="1">
      <alignment/>
    </xf>
    <xf numFmtId="0" fontId="0" fillId="22" borderId="16" xfId="0" applyFill="1" applyBorder="1" applyAlignment="1">
      <alignment horizontal="center" vertical="center"/>
    </xf>
    <xf numFmtId="0" fontId="0" fillId="22" borderId="24" xfId="0" applyFill="1" applyBorder="1" applyAlignment="1">
      <alignment horizontal="center" vertical="center"/>
    </xf>
    <xf numFmtId="0" fontId="0" fillId="22" borderId="10" xfId="0" applyFill="1" applyBorder="1" applyAlignment="1">
      <alignment horizontal="center" vertical="center"/>
    </xf>
    <xf numFmtId="0" fontId="0" fillId="22" borderId="27" xfId="0" applyFill="1" applyBorder="1" applyAlignment="1">
      <alignment horizontal="center" vertical="center"/>
    </xf>
    <xf numFmtId="0" fontId="0" fillId="22" borderId="16" xfId="0" applyFill="1" applyBorder="1" applyAlignment="1">
      <alignment horizontal="left" vertical="top" wrapText="1"/>
    </xf>
    <xf numFmtId="3" fontId="0" fillId="22" borderId="10" xfId="0" applyNumberFormat="1" applyFill="1" applyBorder="1" applyAlignment="1">
      <alignment horizontal="center" vertical="center"/>
    </xf>
    <xf numFmtId="3" fontId="0" fillId="22" borderId="16" xfId="0" applyNumberFormat="1" applyFill="1" applyBorder="1" applyAlignment="1">
      <alignment horizontal="center" vertical="center"/>
    </xf>
    <xf numFmtId="0" fontId="0" fillId="22" borderId="28" xfId="0" applyFill="1" applyBorder="1" applyAlignment="1">
      <alignment/>
    </xf>
    <xf numFmtId="49" fontId="0" fillId="22" borderId="10" xfId="0" applyNumberFormat="1" applyFill="1" applyBorder="1" applyAlignment="1">
      <alignment horizontal="left" vertical="top" wrapText="1"/>
    </xf>
    <xf numFmtId="0" fontId="0" fillId="22" borderId="10" xfId="0" applyFill="1" applyBorder="1" applyAlignment="1">
      <alignment/>
    </xf>
    <xf numFmtId="16" fontId="0" fillId="22" borderId="10" xfId="0" applyNumberFormat="1" applyFill="1" applyBorder="1" applyAlignment="1">
      <alignment horizontal="center" vertical="center"/>
    </xf>
    <xf numFmtId="16" fontId="0" fillId="22" borderId="21" xfId="0" applyNumberFormat="1" applyFill="1" applyBorder="1" applyAlignment="1">
      <alignment horizontal="center" vertical="center"/>
    </xf>
    <xf numFmtId="0" fontId="0" fillId="22" borderId="0" xfId="0" applyFill="1" applyAlignment="1">
      <alignment/>
    </xf>
    <xf numFmtId="0" fontId="0" fillId="22" borderId="0" xfId="0" applyFont="1" applyFill="1" applyAlignment="1">
      <alignment/>
    </xf>
    <xf numFmtId="0" fontId="0" fillId="22" borderId="16" xfId="0" applyFill="1" applyBorder="1" applyAlignment="1">
      <alignment horizontal="center" vertical="center"/>
    </xf>
    <xf numFmtId="0" fontId="0" fillId="22" borderId="24" xfId="0" applyFill="1" applyBorder="1" applyAlignment="1">
      <alignment horizontal="center" vertical="center"/>
    </xf>
    <xf numFmtId="0" fontId="0" fillId="22" borderId="10" xfId="0" applyFill="1" applyBorder="1" applyAlignment="1">
      <alignment horizontal="center" vertical="center"/>
    </xf>
    <xf numFmtId="0" fontId="0" fillId="22" borderId="27" xfId="0" applyFill="1" applyBorder="1" applyAlignment="1">
      <alignment horizontal="center" vertical="center"/>
    </xf>
    <xf numFmtId="0" fontId="0" fillId="22" borderId="16" xfId="0" applyFill="1" applyBorder="1" applyAlignment="1">
      <alignment horizontal="left" vertical="top" wrapText="1"/>
    </xf>
    <xf numFmtId="16" fontId="0" fillId="22" borderId="24" xfId="0" applyNumberFormat="1" applyFill="1" applyBorder="1" applyAlignment="1">
      <alignment horizontal="center" vertical="center"/>
    </xf>
    <xf numFmtId="16" fontId="0" fillId="22" borderId="10" xfId="0" applyNumberFormat="1" applyFill="1" applyBorder="1" applyAlignment="1">
      <alignment horizontal="center" vertical="center"/>
    </xf>
    <xf numFmtId="3" fontId="0" fillId="22" borderId="10" xfId="0" applyNumberFormat="1" applyFill="1" applyBorder="1" applyAlignment="1">
      <alignment horizontal="center" vertical="center"/>
    </xf>
    <xf numFmtId="3" fontId="0" fillId="22" borderId="16" xfId="0" applyNumberFormat="1" applyFill="1" applyBorder="1" applyAlignment="1">
      <alignment horizontal="center" vertical="center"/>
    </xf>
    <xf numFmtId="0" fontId="0" fillId="22" borderId="28" xfId="0" applyFill="1" applyBorder="1" applyAlignment="1">
      <alignment/>
    </xf>
    <xf numFmtId="0" fontId="0" fillId="22" borderId="10" xfId="0" applyFill="1" applyBorder="1" applyAlignment="1">
      <alignment/>
    </xf>
    <xf numFmtId="0" fontId="0" fillId="22" borderId="16" xfId="0" applyFill="1" applyBorder="1" applyAlignment="1">
      <alignment horizontal="center" vertical="center"/>
    </xf>
    <xf numFmtId="49" fontId="0" fillId="22" borderId="10" xfId="0" applyNumberFormat="1" applyFont="1" applyFill="1" applyBorder="1" applyAlignment="1">
      <alignment horizontal="left" vertical="top" wrapText="1"/>
    </xf>
    <xf numFmtId="0" fontId="0" fillId="2" borderId="21" xfId="0" applyFill="1" applyBorder="1" applyAlignment="1">
      <alignment vertical="center"/>
    </xf>
    <xf numFmtId="49" fontId="0" fillId="2" borderId="21" xfId="0" applyNumberFormat="1" applyFill="1" applyBorder="1" applyAlignment="1">
      <alignment vertical="center"/>
    </xf>
    <xf numFmtId="49" fontId="0" fillId="0" borderId="10" xfId="0" applyNumberFormat="1" applyFont="1" applyFill="1" applyBorder="1" applyAlignment="1">
      <alignment horizontal="left" vertical="top" wrapText="1"/>
    </xf>
    <xf numFmtId="49" fontId="0" fillId="47" borderId="10" xfId="0" applyNumberFormat="1" applyFill="1" applyBorder="1" applyAlignment="1">
      <alignment horizontal="left" vertical="center"/>
    </xf>
    <xf numFmtId="0" fontId="0" fillId="22" borderId="16" xfId="0" applyFill="1" applyBorder="1" applyAlignment="1">
      <alignment horizontal="center" vertical="center"/>
    </xf>
    <xf numFmtId="0" fontId="0" fillId="22" borderId="24" xfId="0" applyFill="1" applyBorder="1" applyAlignment="1">
      <alignment horizontal="center" vertical="center"/>
    </xf>
    <xf numFmtId="0" fontId="0" fillId="22" borderId="10" xfId="0" applyFill="1" applyBorder="1" applyAlignment="1">
      <alignment horizontal="center" vertical="center"/>
    </xf>
    <xf numFmtId="0" fontId="0" fillId="22" borderId="27" xfId="0" applyFill="1" applyBorder="1" applyAlignment="1">
      <alignment horizontal="center" vertical="center"/>
    </xf>
    <xf numFmtId="0" fontId="0" fillId="22" borderId="16" xfId="0" applyFill="1" applyBorder="1" applyAlignment="1">
      <alignment horizontal="left" vertical="top" wrapText="1"/>
    </xf>
    <xf numFmtId="16" fontId="0" fillId="22" borderId="24" xfId="0" applyNumberFormat="1" applyFill="1" applyBorder="1" applyAlignment="1">
      <alignment horizontal="center" vertical="center"/>
    </xf>
    <xf numFmtId="16" fontId="0" fillId="22" borderId="10" xfId="0" applyNumberFormat="1" applyFill="1" applyBorder="1" applyAlignment="1">
      <alignment horizontal="center" vertical="center"/>
    </xf>
    <xf numFmtId="3" fontId="0" fillId="22" borderId="10" xfId="0" applyNumberFormat="1" applyFill="1" applyBorder="1" applyAlignment="1">
      <alignment horizontal="center" vertical="center"/>
    </xf>
    <xf numFmtId="0" fontId="0" fillId="22" borderId="10" xfId="0" applyFont="1" applyFill="1" applyBorder="1" applyAlignment="1">
      <alignment horizontal="center" vertical="center"/>
    </xf>
    <xf numFmtId="3" fontId="0" fillId="22" borderId="16" xfId="0" applyNumberFormat="1" applyFill="1" applyBorder="1" applyAlignment="1">
      <alignment horizontal="center" vertical="center"/>
    </xf>
    <xf numFmtId="0" fontId="0" fillId="22" borderId="28" xfId="0" applyFill="1" applyBorder="1" applyAlignment="1">
      <alignment/>
    </xf>
    <xf numFmtId="49" fontId="0" fillId="22" borderId="10" xfId="0" applyNumberFormat="1" applyFill="1" applyBorder="1" applyAlignment="1">
      <alignment horizontal="left" vertical="top" wrapText="1"/>
    </xf>
    <xf numFmtId="0" fontId="0" fillId="22" borderId="10" xfId="0" applyFill="1" applyBorder="1" applyAlignment="1">
      <alignment/>
    </xf>
    <xf numFmtId="0" fontId="0" fillId="22" borderId="10" xfId="0" applyFill="1" applyBorder="1" applyAlignment="1">
      <alignment horizontal="center" vertical="center" wrapText="1"/>
    </xf>
    <xf numFmtId="0" fontId="0" fillId="22" borderId="21" xfId="0" applyFont="1" applyFill="1" applyBorder="1" applyAlignment="1">
      <alignment horizontal="center" vertical="center"/>
    </xf>
    <xf numFmtId="0" fontId="0" fillId="22" borderId="0" xfId="0" applyFill="1" applyAlignment="1">
      <alignment/>
    </xf>
    <xf numFmtId="0" fontId="16" fillId="59" borderId="10" xfId="0" applyFont="1" applyFill="1" applyBorder="1" applyAlignment="1">
      <alignment horizontal="center" vertical="center"/>
    </xf>
    <xf numFmtId="0" fontId="0" fillId="22" borderId="16" xfId="0" applyFill="1" applyBorder="1" applyAlignment="1">
      <alignment horizontal="center" vertical="center"/>
    </xf>
    <xf numFmtId="0" fontId="0" fillId="22" borderId="24" xfId="0" applyFill="1" applyBorder="1" applyAlignment="1">
      <alignment horizontal="center" vertical="center"/>
    </xf>
    <xf numFmtId="0" fontId="0" fillId="22" borderId="10" xfId="0" applyFill="1" applyBorder="1" applyAlignment="1">
      <alignment horizontal="center" vertical="center"/>
    </xf>
    <xf numFmtId="0" fontId="0" fillId="22" borderId="10" xfId="0" applyFont="1" applyFill="1" applyBorder="1" applyAlignment="1">
      <alignment horizontal="center" vertical="center"/>
    </xf>
    <xf numFmtId="0" fontId="0" fillId="22" borderId="27" xfId="0" applyFont="1" applyFill="1" applyBorder="1" applyAlignment="1">
      <alignment horizontal="center" vertical="center"/>
    </xf>
    <xf numFmtId="0" fontId="0" fillId="22" borderId="16" xfId="0" applyFont="1" applyFill="1" applyBorder="1" applyAlignment="1">
      <alignment horizontal="left" vertical="top" wrapText="1"/>
    </xf>
    <xf numFmtId="16" fontId="0" fillId="22" borderId="24" xfId="0" applyNumberFormat="1" applyFill="1" applyBorder="1" applyAlignment="1">
      <alignment horizontal="center" vertical="center"/>
    </xf>
    <xf numFmtId="0" fontId="0" fillId="22" borderId="10" xfId="0" applyFont="1" applyFill="1" applyBorder="1" applyAlignment="1">
      <alignment horizontal="center" vertical="center"/>
    </xf>
    <xf numFmtId="3" fontId="0" fillId="22" borderId="10" xfId="0" applyNumberFormat="1" applyFill="1" applyBorder="1" applyAlignment="1">
      <alignment horizontal="center" vertical="center"/>
    </xf>
    <xf numFmtId="3" fontId="0" fillId="22" borderId="16" xfId="0" applyNumberFormat="1" applyFill="1" applyBorder="1" applyAlignment="1">
      <alignment horizontal="center" vertical="center"/>
    </xf>
    <xf numFmtId="0" fontId="0" fillId="22" borderId="28" xfId="0" applyFill="1" applyBorder="1" applyAlignment="1">
      <alignment/>
    </xf>
    <xf numFmtId="49" fontId="0" fillId="22" borderId="10" xfId="0" applyNumberFormat="1" applyFill="1" applyBorder="1" applyAlignment="1">
      <alignment horizontal="left" vertical="top" wrapText="1"/>
    </xf>
    <xf numFmtId="0" fontId="0" fillId="22" borderId="10" xfId="0" applyFill="1" applyBorder="1" applyAlignment="1">
      <alignment/>
    </xf>
    <xf numFmtId="16" fontId="0" fillId="22" borderId="21" xfId="0" applyNumberFormat="1" applyFill="1" applyBorder="1" applyAlignment="1">
      <alignment horizontal="center" vertical="center" wrapText="1"/>
    </xf>
    <xf numFmtId="0" fontId="0" fillId="22" borderId="16" xfId="0" applyFill="1" applyBorder="1" applyAlignment="1">
      <alignment horizontal="center" vertical="center"/>
    </xf>
    <xf numFmtId="0" fontId="0" fillId="22" borderId="24" xfId="0" applyFill="1" applyBorder="1" applyAlignment="1">
      <alignment horizontal="center" vertical="center"/>
    </xf>
    <xf numFmtId="0" fontId="0" fillId="22" borderId="10" xfId="0" applyFill="1" applyBorder="1" applyAlignment="1">
      <alignment horizontal="center" vertical="center"/>
    </xf>
    <xf numFmtId="0" fontId="0" fillId="22" borderId="27" xfId="0" applyFill="1" applyBorder="1" applyAlignment="1">
      <alignment horizontal="center" vertical="center"/>
    </xf>
    <xf numFmtId="0" fontId="0" fillId="22" borderId="16" xfId="0" applyFill="1" applyBorder="1" applyAlignment="1">
      <alignment horizontal="left" vertical="top" wrapText="1"/>
    </xf>
    <xf numFmtId="3" fontId="0" fillId="22" borderId="10" xfId="0" applyNumberFormat="1" applyFill="1" applyBorder="1" applyAlignment="1">
      <alignment horizontal="center" vertical="center"/>
    </xf>
    <xf numFmtId="3" fontId="0" fillId="22" borderId="16" xfId="0" applyNumberFormat="1" applyFill="1" applyBorder="1" applyAlignment="1">
      <alignment horizontal="center" vertical="center"/>
    </xf>
    <xf numFmtId="0" fontId="0" fillId="22" borderId="28" xfId="0" applyFill="1" applyBorder="1" applyAlignment="1">
      <alignment/>
    </xf>
    <xf numFmtId="0" fontId="0" fillId="22" borderId="10" xfId="0" applyFill="1" applyBorder="1" applyAlignment="1">
      <alignment/>
    </xf>
    <xf numFmtId="0" fontId="0" fillId="22" borderId="16" xfId="0" applyFill="1" applyBorder="1" applyAlignment="1">
      <alignment horizontal="center" vertical="center"/>
    </xf>
    <xf numFmtId="0" fontId="0" fillId="22" borderId="24" xfId="0" applyFill="1" applyBorder="1" applyAlignment="1">
      <alignment horizontal="center" vertical="center"/>
    </xf>
    <xf numFmtId="0" fontId="0" fillId="22" borderId="10" xfId="0" applyFill="1" applyBorder="1" applyAlignment="1">
      <alignment horizontal="center" vertical="center"/>
    </xf>
    <xf numFmtId="0" fontId="0" fillId="22" borderId="27" xfId="0" applyFill="1" applyBorder="1" applyAlignment="1">
      <alignment horizontal="center" vertical="center"/>
    </xf>
    <xf numFmtId="0" fontId="0" fillId="22" borderId="16" xfId="0" applyFill="1" applyBorder="1" applyAlignment="1">
      <alignment horizontal="left" vertical="top" wrapText="1"/>
    </xf>
    <xf numFmtId="16" fontId="0" fillId="22" borderId="24" xfId="0" applyNumberFormat="1" applyFill="1" applyBorder="1" applyAlignment="1">
      <alignment horizontal="center" vertical="center"/>
    </xf>
    <xf numFmtId="16" fontId="0" fillId="22" borderId="10" xfId="0" applyNumberFormat="1" applyFill="1" applyBorder="1" applyAlignment="1">
      <alignment horizontal="center" vertical="center"/>
    </xf>
    <xf numFmtId="3" fontId="0" fillId="22" borderId="10" xfId="0" applyNumberFormat="1" applyFill="1" applyBorder="1" applyAlignment="1">
      <alignment horizontal="center" vertical="center"/>
    </xf>
    <xf numFmtId="3" fontId="0" fillId="22" borderId="16" xfId="0" applyNumberFormat="1" applyFill="1" applyBorder="1" applyAlignment="1">
      <alignment horizontal="center" vertical="center"/>
    </xf>
    <xf numFmtId="0" fontId="0" fillId="22" borderId="28" xfId="0" applyFill="1" applyBorder="1" applyAlignment="1">
      <alignment/>
    </xf>
    <xf numFmtId="49" fontId="0" fillId="22" borderId="10" xfId="0" applyNumberFormat="1" applyFill="1" applyBorder="1" applyAlignment="1">
      <alignment horizontal="left" vertical="top" wrapText="1"/>
    </xf>
    <xf numFmtId="0" fontId="0" fillId="22" borderId="10" xfId="0" applyFill="1" applyBorder="1" applyAlignment="1">
      <alignment/>
    </xf>
    <xf numFmtId="0" fontId="0" fillId="22" borderId="16" xfId="0" applyFill="1" applyBorder="1" applyAlignment="1">
      <alignment horizontal="center" vertical="center"/>
    </xf>
    <xf numFmtId="49" fontId="0" fillId="22" borderId="10" xfId="0" applyNumberFormat="1" applyFill="1" applyBorder="1" applyAlignment="1">
      <alignment horizontal="left" vertical="top" wrapText="1"/>
    </xf>
    <xf numFmtId="0" fontId="0" fillId="22" borderId="24" xfId="0" applyFill="1" applyBorder="1" applyAlignment="1">
      <alignment horizontal="center" vertical="center"/>
    </xf>
    <xf numFmtId="0" fontId="0" fillId="22" borderId="10" xfId="0" applyFill="1" applyBorder="1" applyAlignment="1">
      <alignment horizontal="center" vertical="center"/>
    </xf>
    <xf numFmtId="0" fontId="0" fillId="22" borderId="27" xfId="0" applyFill="1" applyBorder="1" applyAlignment="1">
      <alignment horizontal="center" vertical="center"/>
    </xf>
    <xf numFmtId="0" fontId="0" fillId="22" borderId="16" xfId="0" applyFill="1" applyBorder="1" applyAlignment="1">
      <alignment horizontal="left" vertical="top" wrapText="1"/>
    </xf>
    <xf numFmtId="16" fontId="0" fillId="22" borderId="24" xfId="0" applyNumberFormat="1" applyFill="1" applyBorder="1" applyAlignment="1">
      <alignment horizontal="center" vertical="center"/>
    </xf>
    <xf numFmtId="16" fontId="0" fillId="22" borderId="10" xfId="0" applyNumberFormat="1" applyFill="1" applyBorder="1" applyAlignment="1">
      <alignment horizontal="center" vertical="center"/>
    </xf>
    <xf numFmtId="3" fontId="0" fillId="22" borderId="10" xfId="0" applyNumberFormat="1" applyFill="1" applyBorder="1" applyAlignment="1">
      <alignment horizontal="center" vertical="center"/>
    </xf>
    <xf numFmtId="3" fontId="0" fillId="22" borderId="16" xfId="0" applyNumberFormat="1" applyFill="1" applyBorder="1" applyAlignment="1">
      <alignment horizontal="center" vertical="center"/>
    </xf>
    <xf numFmtId="0" fontId="0" fillId="22" borderId="28" xfId="0" applyFill="1" applyBorder="1" applyAlignment="1">
      <alignment/>
    </xf>
    <xf numFmtId="0" fontId="0" fillId="22" borderId="10" xfId="0" applyFill="1" applyBorder="1" applyAlignment="1">
      <alignment/>
    </xf>
    <xf numFmtId="0" fontId="16" fillId="45" borderId="10" xfId="0" applyFont="1" applyFill="1" applyBorder="1" applyAlignment="1">
      <alignment horizontal="center" vertical="center"/>
    </xf>
    <xf numFmtId="16" fontId="0" fillId="22" borderId="21" xfId="0" applyNumberFormat="1" applyFill="1" applyBorder="1" applyAlignment="1">
      <alignment horizontal="center" vertical="center" wrapText="1"/>
    </xf>
    <xf numFmtId="0" fontId="16" fillId="45" borderId="21" xfId="0" applyFont="1" applyFill="1" applyBorder="1" applyAlignment="1">
      <alignment horizontal="center" vertical="center"/>
    </xf>
    <xf numFmtId="0" fontId="0" fillId="22" borderId="16" xfId="0" applyFill="1" applyBorder="1" applyAlignment="1">
      <alignment horizontal="center" vertical="center"/>
    </xf>
    <xf numFmtId="0" fontId="0" fillId="22" borderId="24" xfId="0" applyFill="1" applyBorder="1" applyAlignment="1">
      <alignment horizontal="center" vertical="center"/>
    </xf>
    <xf numFmtId="0" fontId="0" fillId="22" borderId="10" xfId="0" applyFill="1" applyBorder="1" applyAlignment="1">
      <alignment horizontal="center" vertical="center"/>
    </xf>
    <xf numFmtId="0" fontId="0" fillId="22" borderId="10" xfId="0" applyFont="1" applyFill="1" applyBorder="1" applyAlignment="1">
      <alignment horizontal="center" vertical="center"/>
    </xf>
    <xf numFmtId="0" fontId="0" fillId="22" borderId="27" xfId="0" applyFill="1" applyBorder="1" applyAlignment="1">
      <alignment horizontal="center" vertical="center"/>
    </xf>
    <xf numFmtId="0" fontId="0" fillId="22" borderId="16" xfId="0" applyFill="1" applyBorder="1" applyAlignment="1">
      <alignment horizontal="left" vertical="top" wrapText="1"/>
    </xf>
    <xf numFmtId="16" fontId="0" fillId="22" borderId="10" xfId="0" applyNumberFormat="1" applyFill="1" applyBorder="1" applyAlignment="1">
      <alignment horizontal="center" vertical="center"/>
    </xf>
    <xf numFmtId="3" fontId="0" fillId="22" borderId="10" xfId="0" applyNumberFormat="1" applyFill="1" applyBorder="1" applyAlignment="1">
      <alignment horizontal="center" vertical="center"/>
    </xf>
    <xf numFmtId="3" fontId="0" fillId="22" borderId="16" xfId="0" applyNumberFormat="1" applyFill="1" applyBorder="1" applyAlignment="1">
      <alignment horizontal="center" vertical="center"/>
    </xf>
    <xf numFmtId="0" fontId="0" fillId="22" borderId="28" xfId="0" applyFill="1" applyBorder="1" applyAlignment="1">
      <alignment/>
    </xf>
    <xf numFmtId="49" fontId="0" fillId="22" borderId="10" xfId="0" applyNumberFormat="1" applyFill="1" applyBorder="1" applyAlignment="1">
      <alignment horizontal="left" vertical="top" wrapText="1"/>
    </xf>
    <xf numFmtId="0" fontId="0" fillId="22" borderId="10" xfId="0" applyFill="1" applyBorder="1" applyAlignment="1">
      <alignment/>
    </xf>
    <xf numFmtId="0" fontId="0" fillId="22" borderId="10" xfId="0" applyFill="1" applyBorder="1" applyAlignment="1">
      <alignment horizontal="center" vertical="center" wrapText="1"/>
    </xf>
    <xf numFmtId="0" fontId="0" fillId="59" borderId="16" xfId="0" applyFill="1" applyBorder="1" applyAlignment="1">
      <alignment horizontal="center" vertical="center"/>
    </xf>
    <xf numFmtId="0" fontId="0" fillId="22" borderId="16" xfId="0" applyFill="1" applyBorder="1" applyAlignment="1">
      <alignment horizontal="center" vertical="center"/>
    </xf>
    <xf numFmtId="0" fontId="0" fillId="22" borderId="24" xfId="0" applyFill="1" applyBorder="1" applyAlignment="1">
      <alignment horizontal="center" vertical="center"/>
    </xf>
    <xf numFmtId="0" fontId="0" fillId="22" borderId="10" xfId="0" applyFill="1" applyBorder="1" applyAlignment="1">
      <alignment horizontal="center" vertical="center"/>
    </xf>
    <xf numFmtId="0" fontId="0" fillId="22" borderId="27" xfId="0" applyFill="1" applyBorder="1" applyAlignment="1">
      <alignment horizontal="center" vertical="center"/>
    </xf>
    <xf numFmtId="0" fontId="0" fillId="22" borderId="16" xfId="0" applyFill="1" applyBorder="1" applyAlignment="1">
      <alignment horizontal="left" vertical="top" wrapText="1"/>
    </xf>
    <xf numFmtId="16" fontId="0" fillId="22" borderId="24" xfId="0" applyNumberFormat="1" applyFill="1" applyBorder="1" applyAlignment="1">
      <alignment horizontal="center" vertical="center"/>
    </xf>
    <xf numFmtId="16" fontId="0" fillId="22" borderId="10" xfId="0" applyNumberFormat="1" applyFill="1" applyBorder="1" applyAlignment="1">
      <alignment horizontal="center" vertical="center"/>
    </xf>
    <xf numFmtId="3" fontId="0" fillId="22" borderId="10" xfId="0" applyNumberFormat="1" applyFill="1" applyBorder="1" applyAlignment="1">
      <alignment horizontal="center" vertical="center"/>
    </xf>
    <xf numFmtId="3" fontId="0" fillId="22" borderId="16" xfId="0" applyNumberFormat="1" applyFill="1" applyBorder="1" applyAlignment="1">
      <alignment horizontal="center" vertical="center"/>
    </xf>
    <xf numFmtId="0" fontId="0" fillId="22" borderId="28" xfId="0" applyFill="1" applyBorder="1" applyAlignment="1">
      <alignment/>
    </xf>
    <xf numFmtId="49" fontId="0" fillId="22" borderId="10" xfId="0" applyNumberFormat="1" applyFill="1" applyBorder="1" applyAlignment="1">
      <alignment horizontal="left" vertical="top" wrapText="1"/>
    </xf>
    <xf numFmtId="0" fontId="0" fillId="22" borderId="10" xfId="0" applyFill="1" applyBorder="1" applyAlignment="1">
      <alignment/>
    </xf>
    <xf numFmtId="49" fontId="0" fillId="61" borderId="10" xfId="0" applyNumberFormat="1" applyFill="1" applyBorder="1" applyAlignment="1">
      <alignment horizontal="center" vertical="center"/>
    </xf>
    <xf numFmtId="0" fontId="0" fillId="61" borderId="16" xfId="0" applyFill="1" applyBorder="1" applyAlignment="1">
      <alignment horizontal="center" vertical="center"/>
    </xf>
    <xf numFmtId="0" fontId="0" fillId="61" borderId="24" xfId="0" applyFill="1" applyBorder="1" applyAlignment="1">
      <alignment horizontal="center" vertical="center"/>
    </xf>
    <xf numFmtId="0" fontId="0" fillId="61" borderId="10" xfId="0" applyFill="1" applyBorder="1" applyAlignment="1">
      <alignment horizontal="center" vertical="center"/>
    </xf>
    <xf numFmtId="0" fontId="0" fillId="61" borderId="27" xfId="0" applyFill="1" applyBorder="1" applyAlignment="1">
      <alignment horizontal="center" vertical="center"/>
    </xf>
    <xf numFmtId="0" fontId="0" fillId="61" borderId="16" xfId="0" applyFill="1" applyBorder="1" applyAlignment="1">
      <alignment horizontal="left" vertical="top" wrapText="1"/>
    </xf>
    <xf numFmtId="16" fontId="0" fillId="61" borderId="24" xfId="0" applyNumberFormat="1" applyFill="1" applyBorder="1" applyAlignment="1">
      <alignment horizontal="center" vertical="center"/>
    </xf>
    <xf numFmtId="16" fontId="0" fillId="61" borderId="10" xfId="0" applyNumberFormat="1" applyFill="1" applyBorder="1" applyAlignment="1">
      <alignment horizontal="center" vertical="center"/>
    </xf>
    <xf numFmtId="3" fontId="0" fillId="61" borderId="10" xfId="0" applyNumberFormat="1" applyFill="1" applyBorder="1" applyAlignment="1">
      <alignment horizontal="center" vertical="center"/>
    </xf>
    <xf numFmtId="3" fontId="0" fillId="61" borderId="16" xfId="0" applyNumberFormat="1" applyFill="1" applyBorder="1" applyAlignment="1">
      <alignment horizontal="center" vertical="center"/>
    </xf>
    <xf numFmtId="0" fontId="0" fillId="61" borderId="28" xfId="0" applyFill="1" applyBorder="1" applyAlignment="1">
      <alignment/>
    </xf>
    <xf numFmtId="49" fontId="0" fillId="61" borderId="10" xfId="0" applyNumberFormat="1" applyFill="1" applyBorder="1" applyAlignment="1">
      <alignment horizontal="left" vertical="top" wrapText="1"/>
    </xf>
    <xf numFmtId="0" fontId="0" fillId="61" borderId="10" xfId="0" applyFill="1" applyBorder="1" applyAlignment="1">
      <alignment/>
    </xf>
    <xf numFmtId="49" fontId="0" fillId="61" borderId="10" xfId="0" applyNumberFormat="1" applyFill="1" applyBorder="1" applyAlignment="1">
      <alignment horizontal="left" vertical="center" wrapText="1"/>
    </xf>
    <xf numFmtId="16" fontId="0" fillId="61" borderId="10" xfId="0" applyNumberFormat="1" applyFont="1" applyFill="1" applyBorder="1" applyAlignment="1">
      <alignment horizontal="center" vertical="center"/>
    </xf>
    <xf numFmtId="3" fontId="0" fillId="61" borderId="10" xfId="0" applyNumberFormat="1" applyFont="1" applyFill="1" applyBorder="1" applyAlignment="1">
      <alignment horizontal="center" vertical="center"/>
    </xf>
    <xf numFmtId="0" fontId="0" fillId="61" borderId="10" xfId="0" applyFont="1" applyFill="1" applyBorder="1" applyAlignment="1">
      <alignment horizontal="center" vertical="center"/>
    </xf>
    <xf numFmtId="3" fontId="0" fillId="61" borderId="16" xfId="0" applyNumberFormat="1" applyFont="1" applyFill="1" applyBorder="1" applyAlignment="1">
      <alignment horizontal="center" vertical="center"/>
    </xf>
    <xf numFmtId="0" fontId="0" fillId="61" borderId="16" xfId="0" applyFont="1" applyFill="1" applyBorder="1" applyAlignment="1">
      <alignment horizontal="center" vertical="center"/>
    </xf>
    <xf numFmtId="0" fontId="0" fillId="61" borderId="24" xfId="0" applyFill="1" applyBorder="1" applyAlignment="1">
      <alignment/>
    </xf>
    <xf numFmtId="0" fontId="0" fillId="41" borderId="16" xfId="0" applyFont="1" applyFill="1" applyBorder="1" applyAlignment="1">
      <alignment horizontal="left" vertical="top" wrapText="1"/>
    </xf>
    <xf numFmtId="0" fontId="0" fillId="41" borderId="10" xfId="0" applyFont="1" applyFill="1" applyBorder="1" applyAlignment="1">
      <alignment horizontal="center" vertical="center"/>
    </xf>
    <xf numFmtId="0" fontId="0" fillId="41" borderId="24" xfId="0" applyFont="1" applyFill="1" applyBorder="1" applyAlignment="1">
      <alignment horizontal="center" vertical="center"/>
    </xf>
    <xf numFmtId="0" fontId="0" fillId="41" borderId="16" xfId="0" applyFont="1" applyFill="1" applyBorder="1" applyAlignment="1">
      <alignment horizontal="left" vertical="top" wrapText="1"/>
    </xf>
    <xf numFmtId="16" fontId="0" fillId="41" borderId="16" xfId="0" applyNumberFormat="1" applyFill="1" applyBorder="1" applyAlignment="1">
      <alignment horizontal="center" vertical="center"/>
    </xf>
    <xf numFmtId="0" fontId="0" fillId="61" borderId="0" xfId="0" applyFill="1" applyBorder="1" applyAlignment="1">
      <alignment horizontal="center" vertical="center" shrinkToFit="1"/>
    </xf>
    <xf numFmtId="0" fontId="16" fillId="0" borderId="29" xfId="0" applyFont="1" applyBorder="1" applyAlignment="1">
      <alignment horizontal="center" vertical="center"/>
    </xf>
    <xf numFmtId="0" fontId="16" fillId="0" borderId="41" xfId="0" applyFont="1" applyBorder="1" applyAlignment="1">
      <alignment horizontal="center" vertical="center"/>
    </xf>
    <xf numFmtId="0" fontId="16" fillId="0" borderId="42" xfId="0" applyFont="1" applyBorder="1" applyAlignment="1">
      <alignment horizontal="center" vertical="center"/>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0" fillId="33" borderId="18" xfId="0" applyNumberFormat="1" applyFill="1" applyBorder="1" applyAlignment="1">
      <alignment vertical="center"/>
    </xf>
    <xf numFmtId="0" fontId="0" fillId="0" borderId="12" xfId="0" applyBorder="1" applyAlignment="1">
      <alignment vertical="center"/>
    </xf>
    <xf numFmtId="0" fontId="0" fillId="0" borderId="19" xfId="0" applyBorder="1" applyAlignment="1">
      <alignment vertical="center"/>
    </xf>
    <xf numFmtId="0" fontId="0" fillId="33" borderId="16" xfId="0" applyNumberFormat="1" applyFill="1" applyBorder="1" applyAlignment="1">
      <alignment vertical="center"/>
    </xf>
    <xf numFmtId="0" fontId="0" fillId="0" borderId="14" xfId="0" applyBorder="1" applyAlignment="1">
      <alignment vertical="center"/>
    </xf>
    <xf numFmtId="0" fontId="5" fillId="48" borderId="0" xfId="0" applyFont="1" applyFill="1" applyAlignment="1">
      <alignment textRotation="90" wrapText="1"/>
    </xf>
    <xf numFmtId="0" fontId="0" fillId="48" borderId="0" xfId="0" applyFill="1" applyAlignment="1">
      <alignment wrapText="1"/>
    </xf>
    <xf numFmtId="0" fontId="0" fillId="48" borderId="12" xfId="0" applyFill="1" applyBorder="1" applyAlignment="1">
      <alignment wrapText="1"/>
    </xf>
    <xf numFmtId="0" fontId="0" fillId="0" borderId="0" xfId="0" applyAlignment="1">
      <alignment horizontal="left" vertical="center"/>
    </xf>
    <xf numFmtId="0" fontId="0" fillId="0" borderId="0" xfId="0" applyFill="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9525</xdr:colOff>
      <xdr:row>40</xdr:row>
      <xdr:rowOff>0</xdr:rowOff>
    </xdr:from>
    <xdr:to>
      <xdr:col>29</xdr:col>
      <xdr:colOff>19050</xdr:colOff>
      <xdr:row>40</xdr:row>
      <xdr:rowOff>9525</xdr:rowOff>
    </xdr:to>
    <xdr:pic>
      <xdr:nvPicPr>
        <xdr:cNvPr id="1" name="Picture 3" descr="http://www.linkinglearners.net/icons/ecblank.gif"/>
        <xdr:cNvPicPr preferRelativeResize="1">
          <a:picLocks noChangeAspect="1"/>
        </xdr:cNvPicPr>
      </xdr:nvPicPr>
      <xdr:blipFill>
        <a:blip r:embed="rId1"/>
        <a:stretch>
          <a:fillRect/>
        </a:stretch>
      </xdr:blipFill>
      <xdr:spPr>
        <a:xfrm>
          <a:off x="19135725" y="13249275"/>
          <a:ext cx="9525" cy="9525"/>
        </a:xfrm>
        <a:prstGeom prst="rect">
          <a:avLst/>
        </a:prstGeom>
        <a:noFill/>
        <a:ln w="9525" cmpd="sng">
          <a:noFill/>
        </a:ln>
      </xdr:spPr>
    </xdr:pic>
    <xdr:clientData/>
  </xdr:twoCellAnchor>
  <xdr:twoCellAnchor editAs="oneCell">
    <xdr:from>
      <xdr:col>29</xdr:col>
      <xdr:colOff>9525</xdr:colOff>
      <xdr:row>40</xdr:row>
      <xdr:rowOff>0</xdr:rowOff>
    </xdr:from>
    <xdr:to>
      <xdr:col>29</xdr:col>
      <xdr:colOff>19050</xdr:colOff>
      <xdr:row>40</xdr:row>
      <xdr:rowOff>9525</xdr:rowOff>
    </xdr:to>
    <xdr:pic>
      <xdr:nvPicPr>
        <xdr:cNvPr id="2" name="Picture 4" descr="http://www.linkinglearners.net/icons/ecblank.gif"/>
        <xdr:cNvPicPr preferRelativeResize="1">
          <a:picLocks noChangeAspect="1"/>
        </xdr:cNvPicPr>
      </xdr:nvPicPr>
      <xdr:blipFill>
        <a:blip r:embed="rId1"/>
        <a:stretch>
          <a:fillRect/>
        </a:stretch>
      </xdr:blipFill>
      <xdr:spPr>
        <a:xfrm>
          <a:off x="19135725" y="13249275"/>
          <a:ext cx="9525" cy="9525"/>
        </a:xfrm>
        <a:prstGeom prst="rect">
          <a:avLst/>
        </a:prstGeom>
        <a:noFill/>
        <a:ln w="9525" cmpd="sng">
          <a:noFill/>
        </a:ln>
      </xdr:spPr>
    </xdr:pic>
    <xdr:clientData/>
  </xdr:twoCellAnchor>
  <xdr:twoCellAnchor editAs="oneCell">
    <xdr:from>
      <xdr:col>29</xdr:col>
      <xdr:colOff>9525</xdr:colOff>
      <xdr:row>40</xdr:row>
      <xdr:rowOff>0</xdr:rowOff>
    </xdr:from>
    <xdr:to>
      <xdr:col>29</xdr:col>
      <xdr:colOff>19050</xdr:colOff>
      <xdr:row>40</xdr:row>
      <xdr:rowOff>9525</xdr:rowOff>
    </xdr:to>
    <xdr:pic>
      <xdr:nvPicPr>
        <xdr:cNvPr id="3" name="Picture 2" descr="http://www.linkinglearners.net/icons/ecblank.gif"/>
        <xdr:cNvPicPr preferRelativeResize="1">
          <a:picLocks noChangeAspect="1"/>
        </xdr:cNvPicPr>
      </xdr:nvPicPr>
      <xdr:blipFill>
        <a:blip r:embed="rId1"/>
        <a:stretch>
          <a:fillRect/>
        </a:stretch>
      </xdr:blipFill>
      <xdr:spPr>
        <a:xfrm>
          <a:off x="19135725" y="1324927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AD213"/>
  <sheetViews>
    <sheetView tabSelected="1" workbookViewId="0" topLeftCell="A1">
      <pane xSplit="11" ySplit="9" topLeftCell="L194" activePane="bottomRight" state="frozen"/>
      <selection pane="topLeft" activeCell="A1" sqref="A1"/>
      <selection pane="topRight" activeCell="L1" sqref="L1"/>
      <selection pane="bottomLeft" activeCell="A9" sqref="A9"/>
      <selection pane="bottomRight" activeCell="E194" sqref="E194"/>
    </sheetView>
  </sheetViews>
  <sheetFormatPr defaultColWidth="11.00390625" defaultRowHeight="12.75"/>
  <cols>
    <col min="1" max="1" width="8.625" style="362" customWidth="1"/>
    <col min="2" max="2" width="8.00390625" style="380" customWidth="1"/>
    <col min="3" max="4" width="5.875" style="13" customWidth="1"/>
    <col min="5" max="5" width="8.00390625" style="13" customWidth="1"/>
    <col min="6" max="9" width="5.875" style="13" customWidth="1"/>
    <col min="10" max="10" width="5.875" style="391" customWidth="1"/>
    <col min="11" max="11" width="30.25390625" style="409" customWidth="1"/>
    <col min="12" max="12" width="8.75390625" style="380" customWidth="1"/>
    <col min="13" max="13" width="8.125" style="13" customWidth="1"/>
    <col min="14" max="14" width="10.00390625" style="490" customWidth="1"/>
    <col min="15" max="15" width="9.375" style="13" customWidth="1"/>
    <col min="16" max="18" width="8.75390625" style="13" customWidth="1"/>
    <col min="19" max="19" width="10.75390625" style="490" customWidth="1"/>
    <col min="20" max="20" width="8.75390625" style="13" customWidth="1"/>
    <col min="21" max="21" width="9.25390625" style="13" customWidth="1"/>
    <col min="22" max="22" width="9.25390625" style="490" customWidth="1"/>
    <col min="23" max="24" width="8.75390625" style="13" customWidth="1"/>
    <col min="25" max="25" width="8.75390625" style="490" customWidth="1"/>
    <col min="26" max="26" width="8.75390625" style="717" customWidth="1"/>
    <col min="27" max="28" width="8.75390625" style="362" customWidth="1"/>
    <col min="29" max="29" width="2.00390625" style="425" customWidth="1"/>
    <col min="30" max="30" width="59.25390625" style="52" customWidth="1"/>
    <col min="31" max="16384" width="10.75390625" style="9" customWidth="1"/>
  </cols>
  <sheetData>
    <row r="1" spans="1:30" s="19" customFormat="1" ht="6.75" customHeight="1">
      <c r="A1" s="17"/>
      <c r="B1" s="17"/>
      <c r="C1" s="17"/>
      <c r="D1" s="17"/>
      <c r="E1" s="17"/>
      <c r="F1" s="17"/>
      <c r="G1" s="17"/>
      <c r="H1" s="17"/>
      <c r="I1" s="17"/>
      <c r="J1" s="17"/>
      <c r="K1" s="18"/>
      <c r="L1" s="17"/>
      <c r="M1" s="17"/>
      <c r="N1" s="471"/>
      <c r="O1" s="17"/>
      <c r="P1" s="17"/>
      <c r="Q1" s="17"/>
      <c r="R1" s="17"/>
      <c r="S1" s="471"/>
      <c r="T1" s="17"/>
      <c r="U1" s="17"/>
      <c r="V1" s="471"/>
      <c r="W1" s="17"/>
      <c r="X1" s="17"/>
      <c r="Y1" s="471"/>
      <c r="Z1" s="471"/>
      <c r="AA1" s="17"/>
      <c r="AB1" s="17"/>
      <c r="AD1" s="48"/>
    </row>
    <row r="2" spans="1:30" s="19" customFormat="1" ht="20.25" customHeight="1">
      <c r="A2" s="333" t="s">
        <v>760</v>
      </c>
      <c r="B2" s="65" t="s">
        <v>173</v>
      </c>
      <c r="C2" s="66" t="s">
        <v>174</v>
      </c>
      <c r="D2" s="17"/>
      <c r="E2" s="17"/>
      <c r="F2" s="17"/>
      <c r="G2" s="17"/>
      <c r="H2" s="17"/>
      <c r="I2" s="17"/>
      <c r="J2" s="17"/>
      <c r="K2" s="18"/>
      <c r="N2" s="472"/>
      <c r="O2" s="392"/>
      <c r="P2" s="392"/>
      <c r="Q2" s="392"/>
      <c r="R2" s="392"/>
      <c r="S2" s="472"/>
      <c r="T2" s="392"/>
      <c r="U2" s="392"/>
      <c r="V2" s="472"/>
      <c r="W2" s="392"/>
      <c r="X2" s="392"/>
      <c r="Z2" s="703"/>
      <c r="AA2" s="392"/>
      <c r="AB2" s="17"/>
      <c r="AD2" s="48"/>
    </row>
    <row r="3" spans="1:30" s="451" customFormat="1" ht="13.5" customHeight="1">
      <c r="A3" s="448" t="s">
        <v>763</v>
      </c>
      <c r="B3" s="449"/>
      <c r="C3" s="449"/>
      <c r="D3" s="449"/>
      <c r="E3" s="1160"/>
      <c r="F3" s="1161" t="s">
        <v>1239</v>
      </c>
      <c r="G3" s="449"/>
      <c r="H3" s="449"/>
      <c r="I3" s="449"/>
      <c r="J3" s="449"/>
      <c r="K3" s="450"/>
      <c r="N3" s="473"/>
      <c r="S3" s="491"/>
      <c r="U3" s="452"/>
      <c r="V3" s="491"/>
      <c r="Y3" s="491"/>
      <c r="Z3" s="491"/>
      <c r="AD3" s="453"/>
    </row>
    <row r="4" spans="1:30" s="451" customFormat="1" ht="16.5" customHeight="1">
      <c r="A4" s="573" t="s">
        <v>889</v>
      </c>
      <c r="B4" s="449"/>
      <c r="C4" s="449"/>
      <c r="D4" s="449"/>
      <c r="E4" s="449"/>
      <c r="F4" s="449"/>
      <c r="G4" s="449"/>
      <c r="H4" s="449"/>
      <c r="I4" s="449"/>
      <c r="J4" s="449"/>
      <c r="K4" s="450"/>
      <c r="N4" s="473"/>
      <c r="S4" s="491"/>
      <c r="U4" s="452"/>
      <c r="V4" s="491"/>
      <c r="Y4" s="491"/>
      <c r="Z4" s="491"/>
      <c r="AD4" s="453"/>
    </row>
    <row r="5" spans="1:30" s="24" customFormat="1" ht="14.25" customHeight="1">
      <c r="A5" s="435" t="s">
        <v>759</v>
      </c>
      <c r="B5" s="22"/>
      <c r="C5" s="25" t="s">
        <v>145</v>
      </c>
      <c r="E5" s="22"/>
      <c r="F5" s="22"/>
      <c r="G5" s="22"/>
      <c r="H5" s="22"/>
      <c r="I5" s="22"/>
      <c r="J5" s="22"/>
      <c r="K5" s="23"/>
      <c r="L5" s="454" t="s">
        <v>792</v>
      </c>
      <c r="M5" s="447">
        <v>2</v>
      </c>
      <c r="N5" s="474">
        <v>3</v>
      </c>
      <c r="O5" s="447">
        <v>4</v>
      </c>
      <c r="P5" s="454" t="s">
        <v>792</v>
      </c>
      <c r="Q5" s="454" t="s">
        <v>792</v>
      </c>
      <c r="R5" s="455" t="s">
        <v>792</v>
      </c>
      <c r="S5" s="474">
        <v>8</v>
      </c>
      <c r="T5" s="455" t="s">
        <v>792</v>
      </c>
      <c r="U5" s="447">
        <v>10</v>
      </c>
      <c r="V5" s="530">
        <v>11</v>
      </c>
      <c r="W5" s="455" t="s">
        <v>792</v>
      </c>
      <c r="X5" s="455" t="s">
        <v>792</v>
      </c>
      <c r="Y5" s="474">
        <v>14</v>
      </c>
      <c r="Z5" s="474">
        <v>15</v>
      </c>
      <c r="AA5" s="455" t="s">
        <v>792</v>
      </c>
      <c r="AB5" s="455" t="s">
        <v>792</v>
      </c>
      <c r="AD5" s="49"/>
    </row>
    <row r="6" spans="1:30" s="24" customFormat="1" ht="14.25" customHeight="1" thickBot="1">
      <c r="A6" s="436" t="s">
        <v>761</v>
      </c>
      <c r="B6" s="381"/>
      <c r="C6" s="25"/>
      <c r="E6" s="22"/>
      <c r="F6" s="22"/>
      <c r="G6" s="22"/>
      <c r="H6" s="22"/>
      <c r="I6" s="22"/>
      <c r="J6" s="381"/>
      <c r="K6" s="446" t="s">
        <v>791</v>
      </c>
      <c r="L6" s="419"/>
      <c r="M6" s="22" t="s">
        <v>789</v>
      </c>
      <c r="N6" s="475" t="s">
        <v>789</v>
      </c>
      <c r="O6" s="22" t="s">
        <v>789</v>
      </c>
      <c r="P6" s="22" t="s">
        <v>789</v>
      </c>
      <c r="Q6" s="22" t="s">
        <v>789</v>
      </c>
      <c r="R6" s="22" t="s">
        <v>789</v>
      </c>
      <c r="S6" s="475" t="s">
        <v>789</v>
      </c>
      <c r="T6" s="22" t="s">
        <v>789</v>
      </c>
      <c r="U6" s="22" t="s">
        <v>789</v>
      </c>
      <c r="V6" s="475" t="s">
        <v>789</v>
      </c>
      <c r="W6" s="22" t="s">
        <v>789</v>
      </c>
      <c r="X6" s="22" t="s">
        <v>789</v>
      </c>
      <c r="Y6" s="475" t="s">
        <v>789</v>
      </c>
      <c r="Z6" s="475" t="s">
        <v>789</v>
      </c>
      <c r="AA6" s="22" t="s">
        <v>789</v>
      </c>
      <c r="AB6" s="22" t="s">
        <v>789</v>
      </c>
      <c r="AD6" s="445" t="s">
        <v>790</v>
      </c>
    </row>
    <row r="7" spans="1:30" s="21" customFormat="1" ht="15.75" customHeight="1">
      <c r="A7" s="836" t="s">
        <v>762</v>
      </c>
      <c r="B7" s="1370" t="s">
        <v>775</v>
      </c>
      <c r="C7" s="1371"/>
      <c r="D7" s="1371"/>
      <c r="E7" s="1371"/>
      <c r="F7" s="1371"/>
      <c r="G7" s="1371"/>
      <c r="H7" s="1371"/>
      <c r="I7" s="1371"/>
      <c r="J7" s="1372"/>
      <c r="K7" s="20"/>
      <c r="L7" s="1373" t="s">
        <v>785</v>
      </c>
      <c r="M7" s="1371"/>
      <c r="N7" s="1371"/>
      <c r="O7" s="1371"/>
      <c r="P7" s="1371"/>
      <c r="Q7" s="1371"/>
      <c r="R7" s="1371"/>
      <c r="S7" s="1371"/>
      <c r="T7" s="1371"/>
      <c r="U7" s="1371"/>
      <c r="V7" s="1371"/>
      <c r="W7" s="1371"/>
      <c r="X7" s="1371"/>
      <c r="Y7" s="1371"/>
      <c r="Z7" s="1371"/>
      <c r="AA7" s="1371"/>
      <c r="AB7" s="1374"/>
      <c r="AC7" s="426"/>
      <c r="AD7" s="50"/>
    </row>
    <row r="8" spans="1:29" s="16" customFormat="1" ht="177.75" customHeight="1" hidden="1">
      <c r="A8" s="348"/>
      <c r="B8" s="363" t="s">
        <v>568</v>
      </c>
      <c r="C8" s="15" t="s">
        <v>569</v>
      </c>
      <c r="D8" s="15" t="s">
        <v>54</v>
      </c>
      <c r="E8" s="15" t="s">
        <v>284</v>
      </c>
      <c r="F8" s="15" t="s">
        <v>438</v>
      </c>
      <c r="G8" s="15" t="s">
        <v>505</v>
      </c>
      <c r="H8" s="15" t="s">
        <v>77</v>
      </c>
      <c r="I8" s="15" t="s">
        <v>462</v>
      </c>
      <c r="J8" s="382" t="s">
        <v>1</v>
      </c>
      <c r="K8" s="393"/>
      <c r="L8" s="410"/>
      <c r="M8" s="15"/>
      <c r="N8" s="476"/>
      <c r="O8" s="15"/>
      <c r="P8" s="15"/>
      <c r="Q8" s="15"/>
      <c r="R8" s="15"/>
      <c r="S8" s="476"/>
      <c r="T8" s="15"/>
      <c r="U8" s="15"/>
      <c r="V8" s="476"/>
      <c r="W8" s="15"/>
      <c r="X8" s="15"/>
      <c r="Y8" s="476"/>
      <c r="Z8" s="501"/>
      <c r="AA8" s="437"/>
      <c r="AB8" s="393"/>
      <c r="AC8" s="427"/>
    </row>
    <row r="9" spans="1:30" s="14" customFormat="1" ht="40.5" customHeight="1">
      <c r="A9" s="349"/>
      <c r="B9" s="364" t="s">
        <v>513</v>
      </c>
      <c r="C9" s="14">
        <v>1</v>
      </c>
      <c r="D9" s="14">
        <v>2</v>
      </c>
      <c r="E9" s="14">
        <v>3</v>
      </c>
      <c r="F9" s="14">
        <v>4</v>
      </c>
      <c r="G9" s="14">
        <v>5</v>
      </c>
      <c r="H9" s="14">
        <v>6</v>
      </c>
      <c r="I9" s="14">
        <v>7</v>
      </c>
      <c r="J9" s="383">
        <v>8</v>
      </c>
      <c r="K9" s="394" t="s">
        <v>448</v>
      </c>
      <c r="L9" s="410" t="s">
        <v>243</v>
      </c>
      <c r="M9" s="15" t="s">
        <v>786</v>
      </c>
      <c r="N9" s="476" t="s">
        <v>782</v>
      </c>
      <c r="O9" s="15" t="s">
        <v>778</v>
      </c>
      <c r="P9" s="15" t="s">
        <v>781</v>
      </c>
      <c r="Q9" s="15" t="s">
        <v>777</v>
      </c>
      <c r="R9" s="15" t="s">
        <v>776</v>
      </c>
      <c r="S9" s="476" t="s">
        <v>783</v>
      </c>
      <c r="T9" s="15" t="s">
        <v>779</v>
      </c>
      <c r="U9" s="15" t="s">
        <v>780</v>
      </c>
      <c r="V9" s="476" t="s">
        <v>787</v>
      </c>
      <c r="W9" s="15" t="s">
        <v>781</v>
      </c>
      <c r="X9" s="15" t="s">
        <v>953</v>
      </c>
      <c r="Y9" s="15" t="s">
        <v>784</v>
      </c>
      <c r="Z9" s="501" t="s">
        <v>788</v>
      </c>
      <c r="AA9" s="15" t="s">
        <v>781</v>
      </c>
      <c r="AB9" s="348" t="s">
        <v>566</v>
      </c>
      <c r="AC9" s="364"/>
      <c r="AD9" s="347" t="s">
        <v>58</v>
      </c>
    </row>
    <row r="10" spans="1:30" s="105" customFormat="1" ht="51.75" customHeight="1">
      <c r="A10" s="350" t="s">
        <v>570</v>
      </c>
      <c r="B10" s="365" t="s">
        <v>317</v>
      </c>
      <c r="C10" s="101">
        <v>10</v>
      </c>
      <c r="D10" s="101">
        <v>21</v>
      </c>
      <c r="E10" s="101">
        <v>31</v>
      </c>
      <c r="F10" s="101" t="s">
        <v>303</v>
      </c>
      <c r="G10" s="101" t="s">
        <v>86</v>
      </c>
      <c r="H10" s="101">
        <v>61</v>
      </c>
      <c r="I10" s="101">
        <v>71</v>
      </c>
      <c r="J10" s="384">
        <v>81</v>
      </c>
      <c r="K10" s="395" t="s">
        <v>522</v>
      </c>
      <c r="L10" s="411">
        <v>40633</v>
      </c>
      <c r="M10" s="114"/>
      <c r="N10" s="477"/>
      <c r="O10" s="114"/>
      <c r="P10" s="114"/>
      <c r="Q10" s="114"/>
      <c r="R10" s="114"/>
      <c r="S10" s="477"/>
      <c r="T10" s="114"/>
      <c r="U10" s="114"/>
      <c r="V10" s="477"/>
      <c r="W10" s="114"/>
      <c r="X10" s="114"/>
      <c r="Y10" s="477"/>
      <c r="Z10" s="704"/>
      <c r="AA10" s="438"/>
      <c r="AB10" s="350" t="s">
        <v>31</v>
      </c>
      <c r="AC10" s="428"/>
      <c r="AD10" s="104" t="s">
        <v>399</v>
      </c>
    </row>
    <row r="11" spans="1:30" s="96" customFormat="1" ht="18" customHeight="1">
      <c r="A11" s="351" t="s">
        <v>571</v>
      </c>
      <c r="B11" s="366"/>
      <c r="C11" s="92" t="s">
        <v>299</v>
      </c>
      <c r="D11" s="92" t="s">
        <v>300</v>
      </c>
      <c r="E11" s="92" t="s">
        <v>300</v>
      </c>
      <c r="F11" s="92" t="s">
        <v>300</v>
      </c>
      <c r="G11" s="92" t="s">
        <v>300</v>
      </c>
      <c r="H11" s="92">
        <v>62</v>
      </c>
      <c r="I11" s="92"/>
      <c r="J11" s="385">
        <v>81</v>
      </c>
      <c r="K11" s="396" t="s">
        <v>160</v>
      </c>
      <c r="L11" s="412">
        <v>38868</v>
      </c>
      <c r="M11" s="93"/>
      <c r="N11" s="478"/>
      <c r="O11" s="93"/>
      <c r="P11" s="93"/>
      <c r="Q11" s="93"/>
      <c r="R11" s="93"/>
      <c r="S11" s="478"/>
      <c r="T11" s="93"/>
      <c r="U11" s="93"/>
      <c r="V11" s="478"/>
      <c r="W11" s="93"/>
      <c r="X11" s="93"/>
      <c r="Y11" s="478"/>
      <c r="Z11" s="705"/>
      <c r="AA11" s="439"/>
      <c r="AB11" s="351" t="s">
        <v>32</v>
      </c>
      <c r="AC11" s="429"/>
      <c r="AD11" s="94" t="s">
        <v>40</v>
      </c>
    </row>
    <row r="12" spans="1:30" s="96" customFormat="1" ht="81" customHeight="1">
      <c r="A12" s="351" t="s">
        <v>571</v>
      </c>
      <c r="B12" s="366"/>
      <c r="C12" s="92" t="s">
        <v>300</v>
      </c>
      <c r="D12" s="92" t="s">
        <v>300</v>
      </c>
      <c r="E12" s="92" t="s">
        <v>300</v>
      </c>
      <c r="F12" s="92" t="s">
        <v>300</v>
      </c>
      <c r="G12" s="92" t="s">
        <v>300</v>
      </c>
      <c r="H12" s="92">
        <v>63</v>
      </c>
      <c r="I12" s="92"/>
      <c r="J12" s="385">
        <v>81</v>
      </c>
      <c r="K12" s="396"/>
      <c r="L12" s="412" t="s">
        <v>126</v>
      </c>
      <c r="M12" s="93"/>
      <c r="N12" s="478"/>
      <c r="O12" s="93"/>
      <c r="P12" s="93"/>
      <c r="Q12" s="93"/>
      <c r="R12" s="93"/>
      <c r="S12" s="478"/>
      <c r="T12" s="93"/>
      <c r="U12" s="93"/>
      <c r="V12" s="478"/>
      <c r="W12" s="93"/>
      <c r="X12" s="93"/>
      <c r="Y12" s="478"/>
      <c r="Z12" s="705"/>
      <c r="AA12" s="439"/>
      <c r="AB12" s="420" t="s">
        <v>0</v>
      </c>
      <c r="AC12" s="429"/>
      <c r="AD12" s="94" t="s">
        <v>197</v>
      </c>
    </row>
    <row r="13" spans="1:30" s="96" customFormat="1" ht="39.75" customHeight="1">
      <c r="A13" s="351" t="s">
        <v>570</v>
      </c>
      <c r="B13" s="366" t="s">
        <v>514</v>
      </c>
      <c r="C13" s="92">
        <v>10</v>
      </c>
      <c r="D13" s="92">
        <v>22</v>
      </c>
      <c r="E13" s="92">
        <v>32</v>
      </c>
      <c r="F13" s="92" t="s">
        <v>95</v>
      </c>
      <c r="G13" s="92" t="s">
        <v>19</v>
      </c>
      <c r="H13" s="92">
        <v>61</v>
      </c>
      <c r="I13" s="92">
        <v>72</v>
      </c>
      <c r="J13" s="385">
        <v>82</v>
      </c>
      <c r="K13" s="397" t="s">
        <v>429</v>
      </c>
      <c r="L13" s="412">
        <v>40633</v>
      </c>
      <c r="M13" s="93"/>
      <c r="N13" s="478"/>
      <c r="O13" s="93"/>
      <c r="P13" s="93"/>
      <c r="Q13" s="93"/>
      <c r="R13" s="93"/>
      <c r="S13" s="478"/>
      <c r="T13" s="93"/>
      <c r="U13" s="93"/>
      <c r="V13" s="478"/>
      <c r="W13" s="93"/>
      <c r="X13" s="93"/>
      <c r="Y13" s="478"/>
      <c r="Z13" s="705"/>
      <c r="AA13" s="439"/>
      <c r="AB13" s="421" t="s">
        <v>240</v>
      </c>
      <c r="AC13" s="429"/>
      <c r="AD13" s="95" t="s">
        <v>12</v>
      </c>
    </row>
    <row r="14" spans="1:30" s="96" customFormat="1" ht="27" customHeight="1">
      <c r="A14" s="351" t="s">
        <v>536</v>
      </c>
      <c r="B14" s="366" t="s">
        <v>254</v>
      </c>
      <c r="C14" s="92">
        <v>10</v>
      </c>
      <c r="D14" s="92">
        <v>23</v>
      </c>
      <c r="E14" s="92"/>
      <c r="F14" s="92" t="s">
        <v>303</v>
      </c>
      <c r="G14" s="92" t="s">
        <v>86</v>
      </c>
      <c r="H14" s="92">
        <v>61</v>
      </c>
      <c r="I14" s="92"/>
      <c r="J14" s="385">
        <v>84</v>
      </c>
      <c r="K14" s="397" t="s">
        <v>509</v>
      </c>
      <c r="L14" s="413">
        <v>38833</v>
      </c>
      <c r="M14" s="97"/>
      <c r="N14" s="478"/>
      <c r="O14" s="97"/>
      <c r="P14" s="97"/>
      <c r="Q14" s="97"/>
      <c r="R14" s="97"/>
      <c r="S14" s="478"/>
      <c r="T14" s="97"/>
      <c r="U14" s="97"/>
      <c r="V14" s="478"/>
      <c r="W14" s="97"/>
      <c r="X14" s="97"/>
      <c r="Y14" s="478"/>
      <c r="Z14" s="705"/>
      <c r="AA14" s="440"/>
      <c r="AB14" s="421" t="s">
        <v>156</v>
      </c>
      <c r="AC14" s="429"/>
      <c r="AD14" s="95" t="s">
        <v>195</v>
      </c>
    </row>
    <row r="15" spans="1:30" s="96" customFormat="1" ht="30" customHeight="1">
      <c r="A15" s="351" t="s">
        <v>536</v>
      </c>
      <c r="B15" s="366" t="s">
        <v>254</v>
      </c>
      <c r="C15" s="92">
        <v>10</v>
      </c>
      <c r="D15" s="92">
        <v>24</v>
      </c>
      <c r="E15" s="92"/>
      <c r="F15" s="92" t="s">
        <v>303</v>
      </c>
      <c r="G15" s="92" t="s">
        <v>86</v>
      </c>
      <c r="H15" s="92">
        <v>61</v>
      </c>
      <c r="I15" s="92"/>
      <c r="J15" s="385">
        <v>85</v>
      </c>
      <c r="K15" s="397" t="s">
        <v>16</v>
      </c>
      <c r="L15" s="413">
        <v>38835</v>
      </c>
      <c r="M15" s="97"/>
      <c r="N15" s="478"/>
      <c r="O15" s="97"/>
      <c r="P15" s="97"/>
      <c r="Q15" s="97"/>
      <c r="R15" s="97"/>
      <c r="S15" s="478"/>
      <c r="T15" s="97"/>
      <c r="U15" s="97"/>
      <c r="V15" s="478"/>
      <c r="W15" s="97"/>
      <c r="X15" s="97"/>
      <c r="Y15" s="478"/>
      <c r="Z15" s="705"/>
      <c r="AA15" s="440"/>
      <c r="AB15" s="421" t="s">
        <v>359</v>
      </c>
      <c r="AC15" s="429"/>
      <c r="AD15" s="95" t="s">
        <v>196</v>
      </c>
    </row>
    <row r="16" spans="1:30" s="96" customFormat="1" ht="42" customHeight="1">
      <c r="A16" s="351" t="s">
        <v>572</v>
      </c>
      <c r="B16" s="367" t="s">
        <v>14</v>
      </c>
      <c r="C16" s="92">
        <v>10</v>
      </c>
      <c r="D16" s="92">
        <v>25</v>
      </c>
      <c r="E16" s="92">
        <v>35</v>
      </c>
      <c r="F16" s="92" t="s">
        <v>303</v>
      </c>
      <c r="G16" s="92" t="s">
        <v>86</v>
      </c>
      <c r="H16" s="169">
        <v>61</v>
      </c>
      <c r="I16" s="92"/>
      <c r="J16" s="385"/>
      <c r="K16" s="397" t="s">
        <v>148</v>
      </c>
      <c r="L16" s="413">
        <v>38835</v>
      </c>
      <c r="M16" s="97"/>
      <c r="N16" s="478"/>
      <c r="O16" s="97"/>
      <c r="P16" s="97"/>
      <c r="Q16" s="97"/>
      <c r="R16" s="97"/>
      <c r="S16" s="478"/>
      <c r="T16" s="97"/>
      <c r="U16" s="97"/>
      <c r="V16" s="478"/>
      <c r="W16" s="97"/>
      <c r="X16" s="97"/>
      <c r="Y16" s="478"/>
      <c r="Z16" s="705"/>
      <c r="AA16" s="440"/>
      <c r="AB16" s="421" t="s">
        <v>144</v>
      </c>
      <c r="AC16" s="429"/>
      <c r="AD16" s="95" t="s">
        <v>180</v>
      </c>
    </row>
    <row r="17" spans="1:30" s="96" customFormat="1" ht="27" customHeight="1">
      <c r="A17" s="351" t="s">
        <v>571</v>
      </c>
      <c r="B17" s="366"/>
      <c r="C17" s="92" t="s">
        <v>299</v>
      </c>
      <c r="D17" s="92" t="s">
        <v>300</v>
      </c>
      <c r="E17" s="92" t="s">
        <v>300</v>
      </c>
      <c r="F17" s="92" t="s">
        <v>300</v>
      </c>
      <c r="G17" s="92" t="s">
        <v>300</v>
      </c>
      <c r="H17" s="92">
        <v>62</v>
      </c>
      <c r="I17" s="92"/>
      <c r="J17" s="385"/>
      <c r="K17" s="397" t="s">
        <v>300</v>
      </c>
      <c r="L17" s="413" t="s">
        <v>282</v>
      </c>
      <c r="M17" s="97"/>
      <c r="N17" s="478"/>
      <c r="O17" s="97"/>
      <c r="P17" s="97"/>
      <c r="Q17" s="97"/>
      <c r="R17" s="97"/>
      <c r="S17" s="478"/>
      <c r="T17" s="97"/>
      <c r="U17" s="97"/>
      <c r="V17" s="478"/>
      <c r="W17" s="97"/>
      <c r="X17" s="97"/>
      <c r="Y17" s="478"/>
      <c r="Z17" s="705"/>
      <c r="AA17" s="440"/>
      <c r="AB17" s="421" t="s">
        <v>0</v>
      </c>
      <c r="AC17" s="429"/>
      <c r="AD17" s="95" t="s">
        <v>300</v>
      </c>
    </row>
    <row r="18" spans="1:30" s="105" customFormat="1" ht="28.5" customHeight="1">
      <c r="A18" s="350" t="s">
        <v>536</v>
      </c>
      <c r="B18" s="365" t="s">
        <v>298</v>
      </c>
      <c r="C18" s="101">
        <v>10</v>
      </c>
      <c r="D18" s="101">
        <v>26</v>
      </c>
      <c r="E18" s="101">
        <v>33</v>
      </c>
      <c r="F18" s="101" t="s">
        <v>303</v>
      </c>
      <c r="G18" s="101" t="s">
        <v>86</v>
      </c>
      <c r="H18" s="102">
        <v>61</v>
      </c>
      <c r="I18" s="101"/>
      <c r="J18" s="384">
        <v>86</v>
      </c>
      <c r="K18" s="398" t="s">
        <v>203</v>
      </c>
      <c r="L18" s="414">
        <v>38839</v>
      </c>
      <c r="M18" s="103"/>
      <c r="N18" s="477"/>
      <c r="O18" s="103"/>
      <c r="P18" s="103"/>
      <c r="Q18" s="103"/>
      <c r="R18" s="103"/>
      <c r="S18" s="477"/>
      <c r="T18" s="103"/>
      <c r="U18" s="103"/>
      <c r="V18" s="477"/>
      <c r="W18" s="103"/>
      <c r="X18" s="103"/>
      <c r="Y18" s="477"/>
      <c r="Z18" s="704"/>
      <c r="AA18" s="441"/>
      <c r="AB18" s="422" t="s">
        <v>60</v>
      </c>
      <c r="AC18" s="428"/>
      <c r="AD18" s="104" t="s">
        <v>313</v>
      </c>
    </row>
    <row r="19" spans="1:30" s="105" customFormat="1" ht="40.5" customHeight="1">
      <c r="A19" s="350" t="s">
        <v>571</v>
      </c>
      <c r="B19" s="368"/>
      <c r="C19" s="101" t="s">
        <v>299</v>
      </c>
      <c r="D19" s="101" t="s">
        <v>299</v>
      </c>
      <c r="E19" s="101" t="s">
        <v>299</v>
      </c>
      <c r="F19" s="101" t="s">
        <v>299</v>
      </c>
      <c r="G19" s="101" t="s">
        <v>299</v>
      </c>
      <c r="H19" s="101">
        <v>62</v>
      </c>
      <c r="I19" s="101"/>
      <c r="J19" s="384" t="s">
        <v>299</v>
      </c>
      <c r="K19" s="398"/>
      <c r="L19" s="414" t="s">
        <v>301</v>
      </c>
      <c r="M19" s="103"/>
      <c r="N19" s="477"/>
      <c r="O19" s="103"/>
      <c r="P19" s="103"/>
      <c r="Q19" s="103"/>
      <c r="R19" s="103"/>
      <c r="S19" s="477"/>
      <c r="T19" s="103"/>
      <c r="U19" s="103"/>
      <c r="V19" s="477"/>
      <c r="W19" s="103"/>
      <c r="X19" s="103"/>
      <c r="Y19" s="477"/>
      <c r="Z19" s="704"/>
      <c r="AA19" s="441"/>
      <c r="AB19" s="422"/>
      <c r="AC19" s="428"/>
      <c r="AD19" s="106" t="s">
        <v>425</v>
      </c>
    </row>
    <row r="20" spans="1:30" s="105" customFormat="1" ht="19.5" customHeight="1">
      <c r="A20" s="350" t="s">
        <v>536</v>
      </c>
      <c r="B20" s="365" t="s">
        <v>307</v>
      </c>
      <c r="C20" s="101">
        <v>10</v>
      </c>
      <c r="D20" s="101">
        <v>27</v>
      </c>
      <c r="E20" s="101">
        <v>34</v>
      </c>
      <c r="F20" s="101">
        <v>41</v>
      </c>
      <c r="G20" s="101" t="s">
        <v>10</v>
      </c>
      <c r="H20" s="102">
        <v>61</v>
      </c>
      <c r="I20" s="101"/>
      <c r="J20" s="384">
        <v>87</v>
      </c>
      <c r="K20" s="398" t="s">
        <v>430</v>
      </c>
      <c r="L20" s="414" t="s">
        <v>500</v>
      </c>
      <c r="M20" s="103"/>
      <c r="N20" s="477"/>
      <c r="O20" s="103"/>
      <c r="P20" s="103"/>
      <c r="Q20" s="103"/>
      <c r="R20" s="103"/>
      <c r="S20" s="477"/>
      <c r="T20" s="103"/>
      <c r="U20" s="103"/>
      <c r="V20" s="477"/>
      <c r="W20" s="103"/>
      <c r="X20" s="103"/>
      <c r="Y20" s="477"/>
      <c r="Z20" s="704"/>
      <c r="AA20" s="441"/>
      <c r="AB20" s="422" t="s">
        <v>359</v>
      </c>
      <c r="AC20" s="428"/>
      <c r="AD20" s="104" t="s">
        <v>294</v>
      </c>
    </row>
    <row r="21" spans="1:30" s="105" customFormat="1" ht="19.5" customHeight="1">
      <c r="A21" s="350" t="s">
        <v>536</v>
      </c>
      <c r="B21" s="368" t="s">
        <v>254</v>
      </c>
      <c r="C21" s="101">
        <v>10</v>
      </c>
      <c r="D21" s="101">
        <v>28</v>
      </c>
      <c r="E21" s="101">
        <v>34</v>
      </c>
      <c r="F21" s="101" t="s">
        <v>303</v>
      </c>
      <c r="G21" s="101" t="s">
        <v>86</v>
      </c>
      <c r="H21" s="101">
        <v>61</v>
      </c>
      <c r="I21" s="101"/>
      <c r="J21" s="384">
        <v>88</v>
      </c>
      <c r="K21" s="398" t="s">
        <v>222</v>
      </c>
      <c r="L21" s="414">
        <v>38862</v>
      </c>
      <c r="M21" s="103"/>
      <c r="N21" s="477"/>
      <c r="O21" s="103"/>
      <c r="P21" s="103"/>
      <c r="Q21" s="103"/>
      <c r="R21" s="103"/>
      <c r="S21" s="477"/>
      <c r="T21" s="103"/>
      <c r="U21" s="103"/>
      <c r="V21" s="477"/>
      <c r="W21" s="103"/>
      <c r="X21" s="103"/>
      <c r="Y21" s="477"/>
      <c r="Z21" s="704"/>
      <c r="AA21" s="441"/>
      <c r="AB21" s="422" t="s">
        <v>359</v>
      </c>
      <c r="AC21" s="428"/>
      <c r="AD21" s="104" t="s">
        <v>294</v>
      </c>
    </row>
    <row r="22" spans="1:30" s="91" customFormat="1" ht="27" customHeight="1">
      <c r="A22" s="352" t="s">
        <v>570</v>
      </c>
      <c r="B22" s="369" t="s">
        <v>146</v>
      </c>
      <c r="C22" s="89">
        <v>10</v>
      </c>
      <c r="D22" s="89">
        <v>29</v>
      </c>
      <c r="E22" s="89"/>
      <c r="F22" s="89" t="s">
        <v>303</v>
      </c>
      <c r="G22" s="89" t="s">
        <v>86</v>
      </c>
      <c r="H22" s="89"/>
      <c r="I22" s="89"/>
      <c r="J22" s="386"/>
      <c r="K22" s="399" t="s">
        <v>273</v>
      </c>
      <c r="L22" s="369" t="s">
        <v>147</v>
      </c>
      <c r="M22" s="89"/>
      <c r="N22" s="479"/>
      <c r="O22" s="309"/>
      <c r="P22" s="309"/>
      <c r="Q22" s="309"/>
      <c r="R22" s="309"/>
      <c r="S22" s="479"/>
      <c r="T22" s="309"/>
      <c r="U22" s="309"/>
      <c r="V22" s="525"/>
      <c r="W22" s="309"/>
      <c r="X22" s="309"/>
      <c r="Y22" s="479"/>
      <c r="Z22" s="706"/>
      <c r="AA22" s="352"/>
      <c r="AB22" s="352" t="s">
        <v>280</v>
      </c>
      <c r="AC22" s="430"/>
      <c r="AD22" s="90" t="s">
        <v>423</v>
      </c>
    </row>
    <row r="23" spans="1:30" s="105" customFormat="1" ht="19.5" customHeight="1">
      <c r="A23" s="350" t="s">
        <v>536</v>
      </c>
      <c r="B23" s="365" t="s">
        <v>523</v>
      </c>
      <c r="C23" s="101">
        <v>10</v>
      </c>
      <c r="D23" s="101">
        <v>210</v>
      </c>
      <c r="E23" s="101" t="s">
        <v>76</v>
      </c>
      <c r="F23" s="101" t="s">
        <v>303</v>
      </c>
      <c r="G23" s="101" t="s">
        <v>86</v>
      </c>
      <c r="H23" s="101">
        <v>61</v>
      </c>
      <c r="I23" s="101">
        <v>70</v>
      </c>
      <c r="J23" s="384">
        <v>810</v>
      </c>
      <c r="K23" s="398" t="s">
        <v>446</v>
      </c>
      <c r="L23" s="368" t="s">
        <v>449</v>
      </c>
      <c r="M23" s="101"/>
      <c r="N23" s="477"/>
      <c r="O23" s="101"/>
      <c r="P23" s="101"/>
      <c r="Q23" s="101"/>
      <c r="R23" s="101"/>
      <c r="S23" s="477"/>
      <c r="T23" s="101"/>
      <c r="U23" s="101"/>
      <c r="V23" s="477"/>
      <c r="W23" s="101"/>
      <c r="X23" s="101"/>
      <c r="Y23" s="477"/>
      <c r="Z23" s="704"/>
      <c r="AA23" s="350"/>
      <c r="AB23" s="350" t="s">
        <v>447</v>
      </c>
      <c r="AC23" s="428"/>
      <c r="AD23" s="104" t="s">
        <v>311</v>
      </c>
    </row>
    <row r="24" spans="1:30" s="105" customFormat="1" ht="19.5" customHeight="1">
      <c r="A24" s="350" t="s">
        <v>571</v>
      </c>
      <c r="B24" s="368"/>
      <c r="C24" s="101" t="s">
        <v>300</v>
      </c>
      <c r="D24" s="101" t="s">
        <v>300</v>
      </c>
      <c r="E24" s="101" t="s">
        <v>300</v>
      </c>
      <c r="F24" s="101" t="s">
        <v>300</v>
      </c>
      <c r="G24" s="101" t="s">
        <v>300</v>
      </c>
      <c r="H24" s="101">
        <v>62</v>
      </c>
      <c r="I24" s="101"/>
      <c r="J24" s="384" t="s">
        <v>300</v>
      </c>
      <c r="K24" s="398"/>
      <c r="L24" s="368" t="s">
        <v>524</v>
      </c>
      <c r="M24" s="101"/>
      <c r="N24" s="477"/>
      <c r="O24" s="101"/>
      <c r="P24" s="101"/>
      <c r="Q24" s="101"/>
      <c r="R24" s="101"/>
      <c r="S24" s="477"/>
      <c r="T24" s="101"/>
      <c r="U24" s="101"/>
      <c r="V24" s="477"/>
      <c r="W24" s="101"/>
      <c r="X24" s="101"/>
      <c r="Y24" s="477"/>
      <c r="Z24" s="704"/>
      <c r="AA24" s="350"/>
      <c r="AB24" s="350" t="s">
        <v>447</v>
      </c>
      <c r="AC24" s="428"/>
      <c r="AD24" s="104" t="s">
        <v>5</v>
      </c>
    </row>
    <row r="25" spans="1:30" s="96" customFormat="1" ht="19.5" customHeight="1">
      <c r="A25" s="351" t="s">
        <v>536</v>
      </c>
      <c r="B25" s="366" t="s">
        <v>62</v>
      </c>
      <c r="C25" s="92">
        <v>10</v>
      </c>
      <c r="D25" s="92">
        <v>211</v>
      </c>
      <c r="E25" s="92"/>
      <c r="F25" s="92" t="s">
        <v>303</v>
      </c>
      <c r="G25" s="92" t="s">
        <v>86</v>
      </c>
      <c r="H25" s="92"/>
      <c r="I25" s="92"/>
      <c r="J25" s="385"/>
      <c r="K25" s="397" t="s">
        <v>369</v>
      </c>
      <c r="L25" s="366" t="s">
        <v>368</v>
      </c>
      <c r="M25" s="92"/>
      <c r="N25" s="478"/>
      <c r="O25" s="92"/>
      <c r="P25" s="92"/>
      <c r="Q25" s="92"/>
      <c r="R25" s="92"/>
      <c r="S25" s="478"/>
      <c r="T25" s="92"/>
      <c r="U25" s="92"/>
      <c r="V25" s="478"/>
      <c r="W25" s="92"/>
      <c r="X25" s="92"/>
      <c r="Y25" s="478"/>
      <c r="Z25" s="705"/>
      <c r="AA25" s="351"/>
      <c r="AB25" s="351" t="s">
        <v>280</v>
      </c>
      <c r="AC25" s="429"/>
      <c r="AD25" s="95" t="s">
        <v>312</v>
      </c>
    </row>
    <row r="26" spans="1:30" s="96" customFormat="1" ht="55.5" customHeight="1">
      <c r="A26" s="351" t="s">
        <v>536</v>
      </c>
      <c r="B26" s="366" t="s">
        <v>400</v>
      </c>
      <c r="C26" s="92">
        <v>10</v>
      </c>
      <c r="D26" s="92">
        <v>212</v>
      </c>
      <c r="E26" s="92">
        <v>316</v>
      </c>
      <c r="F26" s="92" t="s">
        <v>322</v>
      </c>
      <c r="G26" s="92" t="s">
        <v>10</v>
      </c>
      <c r="H26" s="92"/>
      <c r="I26" s="92"/>
      <c r="J26" s="385"/>
      <c r="K26" s="397" t="s">
        <v>478</v>
      </c>
      <c r="L26" s="366" t="s">
        <v>323</v>
      </c>
      <c r="M26" s="92"/>
      <c r="N26" s="478"/>
      <c r="O26" s="92"/>
      <c r="P26" s="92"/>
      <c r="Q26" s="92"/>
      <c r="R26" s="92"/>
      <c r="S26" s="478"/>
      <c r="T26" s="92"/>
      <c r="U26" s="92"/>
      <c r="V26" s="478"/>
      <c r="W26" s="92"/>
      <c r="X26" s="92"/>
      <c r="Y26" s="478"/>
      <c r="Z26" s="705"/>
      <c r="AA26" s="351"/>
      <c r="AB26" s="351" t="s">
        <v>280</v>
      </c>
      <c r="AC26" s="429"/>
      <c r="AD26" s="95" t="s">
        <v>434</v>
      </c>
    </row>
    <row r="27" spans="1:30" s="105" customFormat="1" ht="30" customHeight="1">
      <c r="A27" s="350" t="s">
        <v>536</v>
      </c>
      <c r="B27" s="368" t="s">
        <v>155</v>
      </c>
      <c r="C27" s="101">
        <v>10</v>
      </c>
      <c r="D27" s="101">
        <v>213</v>
      </c>
      <c r="E27" s="101"/>
      <c r="F27" s="101" t="s">
        <v>303</v>
      </c>
      <c r="G27" s="101" t="s">
        <v>86</v>
      </c>
      <c r="H27" s="101"/>
      <c r="I27" s="101"/>
      <c r="J27" s="384"/>
      <c r="K27" s="398" t="s">
        <v>57</v>
      </c>
      <c r="L27" s="368" t="s">
        <v>88</v>
      </c>
      <c r="M27" s="101"/>
      <c r="N27" s="477"/>
      <c r="O27" s="101"/>
      <c r="P27" s="101"/>
      <c r="Q27" s="101"/>
      <c r="R27" s="101"/>
      <c r="S27" s="477"/>
      <c r="T27" s="101"/>
      <c r="U27" s="101"/>
      <c r="V27" s="477"/>
      <c r="W27" s="101"/>
      <c r="X27" s="101"/>
      <c r="Y27" s="477"/>
      <c r="Z27" s="704"/>
      <c r="AA27" s="350"/>
      <c r="AB27" s="350" t="s">
        <v>6</v>
      </c>
      <c r="AC27" s="428"/>
      <c r="AD27" s="104" t="s">
        <v>52</v>
      </c>
    </row>
    <row r="28" spans="1:30" s="105" customFormat="1" ht="16.5" customHeight="1">
      <c r="A28" s="350" t="s">
        <v>572</v>
      </c>
      <c r="B28" s="368" t="s">
        <v>318</v>
      </c>
      <c r="C28" s="101">
        <v>10</v>
      </c>
      <c r="D28" s="101">
        <v>214</v>
      </c>
      <c r="E28" s="101"/>
      <c r="F28" s="101" t="s">
        <v>303</v>
      </c>
      <c r="G28" s="101" t="s">
        <v>86</v>
      </c>
      <c r="H28" s="101"/>
      <c r="I28" s="101"/>
      <c r="J28" s="384"/>
      <c r="K28" s="398" t="s">
        <v>320</v>
      </c>
      <c r="L28" s="368" t="s">
        <v>319</v>
      </c>
      <c r="M28" s="101"/>
      <c r="N28" s="477"/>
      <c r="O28" s="101"/>
      <c r="P28" s="101"/>
      <c r="Q28" s="101"/>
      <c r="R28" s="101"/>
      <c r="S28" s="477"/>
      <c r="T28" s="101"/>
      <c r="U28" s="101"/>
      <c r="V28" s="477"/>
      <c r="W28" s="101"/>
      <c r="X28" s="101"/>
      <c r="Y28" s="477"/>
      <c r="Z28" s="704"/>
      <c r="AA28" s="350"/>
      <c r="AB28" s="350" t="s">
        <v>20</v>
      </c>
      <c r="AC28" s="428"/>
      <c r="AD28" s="104" t="s">
        <v>473</v>
      </c>
    </row>
    <row r="29" spans="1:30" s="105" customFormat="1" ht="25.5" customHeight="1">
      <c r="A29" s="350" t="s">
        <v>536</v>
      </c>
      <c r="B29" s="365" t="s">
        <v>523</v>
      </c>
      <c r="C29" s="101">
        <v>10</v>
      </c>
      <c r="D29" s="101">
        <v>215</v>
      </c>
      <c r="E29" s="101">
        <v>318</v>
      </c>
      <c r="F29" s="101" t="s">
        <v>303</v>
      </c>
      <c r="G29" s="101" t="s">
        <v>86</v>
      </c>
      <c r="H29" s="101">
        <v>61</v>
      </c>
      <c r="I29" s="101"/>
      <c r="J29" s="384">
        <v>815</v>
      </c>
      <c r="K29" s="398" t="s">
        <v>443</v>
      </c>
      <c r="L29" s="368" t="s">
        <v>490</v>
      </c>
      <c r="M29" s="101"/>
      <c r="N29" s="477"/>
      <c r="O29" s="101"/>
      <c r="P29" s="101"/>
      <c r="Q29" s="101"/>
      <c r="R29" s="101"/>
      <c r="S29" s="477"/>
      <c r="T29" s="101"/>
      <c r="U29" s="101"/>
      <c r="V29" s="477"/>
      <c r="W29" s="101"/>
      <c r="X29" s="101"/>
      <c r="Y29" s="477"/>
      <c r="Z29" s="704"/>
      <c r="AA29" s="350"/>
      <c r="AB29" s="350" t="s">
        <v>283</v>
      </c>
      <c r="AC29" s="428"/>
      <c r="AD29" s="104" t="s">
        <v>363</v>
      </c>
    </row>
    <row r="30" spans="1:30" s="105" customFormat="1" ht="25.5" customHeight="1">
      <c r="A30" s="350" t="s">
        <v>571</v>
      </c>
      <c r="B30" s="368"/>
      <c r="C30" s="101" t="s">
        <v>300</v>
      </c>
      <c r="D30" s="101" t="s">
        <v>300</v>
      </c>
      <c r="E30" s="101" t="s">
        <v>300</v>
      </c>
      <c r="F30" s="101" t="s">
        <v>300</v>
      </c>
      <c r="G30" s="101" t="s">
        <v>300</v>
      </c>
      <c r="H30" s="101">
        <v>62</v>
      </c>
      <c r="I30" s="101"/>
      <c r="J30" s="384" t="s">
        <v>300</v>
      </c>
      <c r="K30" s="398" t="s">
        <v>300</v>
      </c>
      <c r="L30" s="368" t="s">
        <v>55</v>
      </c>
      <c r="M30" s="101"/>
      <c r="N30" s="477"/>
      <c r="O30" s="101"/>
      <c r="P30" s="101"/>
      <c r="Q30" s="101"/>
      <c r="R30" s="101"/>
      <c r="S30" s="477"/>
      <c r="T30" s="101"/>
      <c r="U30" s="101"/>
      <c r="V30" s="477"/>
      <c r="W30" s="101"/>
      <c r="X30" s="101"/>
      <c r="Y30" s="477"/>
      <c r="Z30" s="704"/>
      <c r="AA30" s="350"/>
      <c r="AB30" s="350" t="s">
        <v>283</v>
      </c>
      <c r="AC30" s="428"/>
      <c r="AD30" s="104" t="s">
        <v>179</v>
      </c>
    </row>
    <row r="31" spans="1:30" s="91" customFormat="1" ht="21" customHeight="1">
      <c r="A31" s="352" t="s">
        <v>536</v>
      </c>
      <c r="B31" s="369" t="s">
        <v>254</v>
      </c>
      <c r="C31" s="89">
        <v>10</v>
      </c>
      <c r="D31" s="89">
        <v>216</v>
      </c>
      <c r="E31" s="89" t="s">
        <v>163</v>
      </c>
      <c r="F31" s="89" t="s">
        <v>303</v>
      </c>
      <c r="G31" s="89" t="s">
        <v>86</v>
      </c>
      <c r="H31" s="89">
        <v>61</v>
      </c>
      <c r="I31" s="89"/>
      <c r="J31" s="386">
        <v>816</v>
      </c>
      <c r="K31" s="399" t="s">
        <v>134</v>
      </c>
      <c r="L31" s="369" t="s">
        <v>30</v>
      </c>
      <c r="M31" s="89"/>
      <c r="N31" s="479"/>
      <c r="O31" s="309"/>
      <c r="P31" s="309"/>
      <c r="Q31" s="309"/>
      <c r="R31" s="309"/>
      <c r="S31" s="479"/>
      <c r="T31" s="309"/>
      <c r="U31" s="309"/>
      <c r="V31" s="525"/>
      <c r="W31" s="309"/>
      <c r="X31" s="309"/>
      <c r="Y31" s="479"/>
      <c r="Z31" s="706"/>
      <c r="AA31" s="352"/>
      <c r="AB31" s="352" t="s">
        <v>21</v>
      </c>
      <c r="AC31" s="430"/>
      <c r="AD31" s="90" t="s">
        <v>178</v>
      </c>
    </row>
    <row r="32" spans="1:30" s="105" customFormat="1" ht="27" customHeight="1">
      <c r="A32" s="350" t="s">
        <v>572</v>
      </c>
      <c r="B32" s="368" t="s">
        <v>79</v>
      </c>
      <c r="C32" s="101">
        <v>10</v>
      </c>
      <c r="D32" s="101">
        <v>217</v>
      </c>
      <c r="E32" s="101">
        <v>321</v>
      </c>
      <c r="F32" s="101" t="s">
        <v>303</v>
      </c>
      <c r="G32" s="101" t="s">
        <v>86</v>
      </c>
      <c r="H32" s="101">
        <v>61</v>
      </c>
      <c r="I32" s="101">
        <v>76</v>
      </c>
      <c r="J32" s="384">
        <v>817</v>
      </c>
      <c r="K32" s="398" t="s">
        <v>193</v>
      </c>
      <c r="L32" s="368" t="s">
        <v>80</v>
      </c>
      <c r="M32" s="101"/>
      <c r="N32" s="477"/>
      <c r="O32" s="101"/>
      <c r="P32" s="101"/>
      <c r="Q32" s="101"/>
      <c r="R32" s="101"/>
      <c r="S32" s="477"/>
      <c r="T32" s="101"/>
      <c r="U32" s="101"/>
      <c r="V32" s="477"/>
      <c r="W32" s="101"/>
      <c r="X32" s="101"/>
      <c r="Y32" s="477"/>
      <c r="Z32" s="704"/>
      <c r="AA32" s="350"/>
      <c r="AB32" s="350" t="s">
        <v>38</v>
      </c>
      <c r="AC32" s="428"/>
      <c r="AD32" s="104" t="s">
        <v>239</v>
      </c>
    </row>
    <row r="33" spans="1:30" s="96" customFormat="1" ht="39" customHeight="1">
      <c r="A33" s="351" t="s">
        <v>536</v>
      </c>
      <c r="B33" s="366" t="s">
        <v>254</v>
      </c>
      <c r="C33" s="92">
        <v>10</v>
      </c>
      <c r="D33" s="92">
        <v>218</v>
      </c>
      <c r="E33" s="92">
        <v>322</v>
      </c>
      <c r="F33" s="92" t="s">
        <v>303</v>
      </c>
      <c r="G33" s="92" t="s">
        <v>86</v>
      </c>
      <c r="H33" s="92">
        <v>61</v>
      </c>
      <c r="I33" s="92"/>
      <c r="J33" s="385">
        <v>818</v>
      </c>
      <c r="K33" s="397" t="s">
        <v>276</v>
      </c>
      <c r="L33" s="366" t="s">
        <v>190</v>
      </c>
      <c r="M33" s="92"/>
      <c r="N33" s="478"/>
      <c r="O33" s="92"/>
      <c r="P33" s="92"/>
      <c r="Q33" s="92"/>
      <c r="R33" s="92"/>
      <c r="S33" s="478"/>
      <c r="T33" s="92"/>
      <c r="U33" s="92"/>
      <c r="V33" s="478"/>
      <c r="W33" s="92"/>
      <c r="X33" s="92"/>
      <c r="Y33" s="478"/>
      <c r="Z33" s="705"/>
      <c r="AA33" s="351"/>
      <c r="AB33" s="351" t="s">
        <v>358</v>
      </c>
      <c r="AC33" s="429"/>
      <c r="AD33" s="107" t="s">
        <v>119</v>
      </c>
    </row>
    <row r="34" spans="1:30" s="91" customFormat="1" ht="19.5" customHeight="1">
      <c r="A34" s="352" t="s">
        <v>572</v>
      </c>
      <c r="B34" s="369" t="s">
        <v>79</v>
      </c>
      <c r="C34" s="89">
        <v>10</v>
      </c>
      <c r="D34" s="89">
        <v>219</v>
      </c>
      <c r="E34" s="89"/>
      <c r="F34" s="89" t="s">
        <v>303</v>
      </c>
      <c r="G34" s="89" t="s">
        <v>86</v>
      </c>
      <c r="H34" s="89">
        <v>61</v>
      </c>
      <c r="I34" s="89"/>
      <c r="J34" s="386">
        <v>817</v>
      </c>
      <c r="K34" s="399" t="s">
        <v>191</v>
      </c>
      <c r="L34" s="369" t="s">
        <v>471</v>
      </c>
      <c r="M34" s="89"/>
      <c r="N34" s="479"/>
      <c r="O34" s="309"/>
      <c r="P34" s="309"/>
      <c r="Q34" s="309"/>
      <c r="R34" s="309"/>
      <c r="S34" s="479"/>
      <c r="T34" s="309"/>
      <c r="U34" s="309"/>
      <c r="V34" s="525"/>
      <c r="W34" s="309"/>
      <c r="X34" s="309"/>
      <c r="Y34" s="479"/>
      <c r="Z34" s="706"/>
      <c r="AA34" s="352"/>
      <c r="AB34" s="352" t="s">
        <v>278</v>
      </c>
      <c r="AC34" s="430"/>
      <c r="AD34" s="91" t="s">
        <v>386</v>
      </c>
    </row>
    <row r="35" spans="1:30" s="91" customFormat="1" ht="19.5" customHeight="1">
      <c r="A35" s="352" t="s">
        <v>536</v>
      </c>
      <c r="B35" s="369" t="s">
        <v>254</v>
      </c>
      <c r="C35" s="89">
        <v>10</v>
      </c>
      <c r="D35" s="89">
        <v>220</v>
      </c>
      <c r="E35" s="89" t="s">
        <v>163</v>
      </c>
      <c r="F35" s="89" t="s">
        <v>303</v>
      </c>
      <c r="G35" s="89" t="s">
        <v>86</v>
      </c>
      <c r="H35" s="89">
        <v>61</v>
      </c>
      <c r="I35" s="89"/>
      <c r="J35" s="386">
        <v>819</v>
      </c>
      <c r="K35" s="399" t="s">
        <v>186</v>
      </c>
      <c r="L35" s="369" t="s">
        <v>516</v>
      </c>
      <c r="M35" s="89"/>
      <c r="N35" s="479"/>
      <c r="O35" s="309"/>
      <c r="P35" s="309"/>
      <c r="Q35" s="309"/>
      <c r="R35" s="309"/>
      <c r="S35" s="479"/>
      <c r="T35" s="309"/>
      <c r="U35" s="309"/>
      <c r="V35" s="525"/>
      <c r="W35" s="309"/>
      <c r="X35" s="309"/>
      <c r="Y35" s="479"/>
      <c r="Z35" s="706"/>
      <c r="AA35" s="352"/>
      <c r="AB35" s="352" t="s">
        <v>291</v>
      </c>
      <c r="AC35" s="430"/>
      <c r="AD35" s="91" t="s">
        <v>292</v>
      </c>
    </row>
    <row r="36" spans="1:30" s="91" customFormat="1" ht="19.5" customHeight="1">
      <c r="A36" s="352" t="s">
        <v>536</v>
      </c>
      <c r="B36" s="369" t="s">
        <v>254</v>
      </c>
      <c r="C36" s="89">
        <v>10</v>
      </c>
      <c r="D36" s="89">
        <v>221</v>
      </c>
      <c r="E36" s="89" t="s">
        <v>163</v>
      </c>
      <c r="F36" s="89" t="s">
        <v>303</v>
      </c>
      <c r="G36" s="89" t="s">
        <v>86</v>
      </c>
      <c r="H36" s="89">
        <v>61</v>
      </c>
      <c r="I36" s="89"/>
      <c r="J36" s="386">
        <v>84</v>
      </c>
      <c r="K36" s="399" t="s">
        <v>13</v>
      </c>
      <c r="L36" s="369" t="s">
        <v>516</v>
      </c>
      <c r="M36" s="89"/>
      <c r="N36" s="479"/>
      <c r="O36" s="309"/>
      <c r="P36" s="309"/>
      <c r="Q36" s="309"/>
      <c r="R36" s="309"/>
      <c r="S36" s="479"/>
      <c r="T36" s="309"/>
      <c r="U36" s="309"/>
      <c r="V36" s="525"/>
      <c r="W36" s="309"/>
      <c r="X36" s="309"/>
      <c r="Y36" s="479"/>
      <c r="Z36" s="706"/>
      <c r="AA36" s="352"/>
      <c r="AB36" s="352" t="s">
        <v>291</v>
      </c>
      <c r="AC36" s="430"/>
      <c r="AD36" s="91" t="s">
        <v>306</v>
      </c>
    </row>
    <row r="37" spans="1:30" s="91" customFormat="1" ht="19.5" customHeight="1">
      <c r="A37" s="352" t="s">
        <v>536</v>
      </c>
      <c r="B37" s="369" t="s">
        <v>254</v>
      </c>
      <c r="C37" s="89">
        <v>10</v>
      </c>
      <c r="D37" s="89">
        <v>222</v>
      </c>
      <c r="E37" s="89" t="s">
        <v>163</v>
      </c>
      <c r="F37" s="89" t="s">
        <v>303</v>
      </c>
      <c r="G37" s="89" t="s">
        <v>86</v>
      </c>
      <c r="H37" s="89">
        <v>61</v>
      </c>
      <c r="I37" s="89"/>
      <c r="J37" s="386">
        <v>84</v>
      </c>
      <c r="K37" s="399" t="s">
        <v>444</v>
      </c>
      <c r="L37" s="369" t="s">
        <v>516</v>
      </c>
      <c r="M37" s="89"/>
      <c r="N37" s="479"/>
      <c r="O37" s="309"/>
      <c r="P37" s="309"/>
      <c r="Q37" s="309"/>
      <c r="R37" s="309"/>
      <c r="S37" s="479"/>
      <c r="T37" s="309"/>
      <c r="U37" s="309"/>
      <c r="V37" s="525"/>
      <c r="W37" s="309"/>
      <c r="X37" s="309"/>
      <c r="Y37" s="479"/>
      <c r="Z37" s="706"/>
      <c r="AA37" s="352"/>
      <c r="AB37" s="352" t="s">
        <v>291</v>
      </c>
      <c r="AC37" s="430"/>
      <c r="AD37" s="91" t="s">
        <v>404</v>
      </c>
    </row>
    <row r="38" spans="1:30" s="91" customFormat="1" ht="19.5" customHeight="1">
      <c r="A38" s="352" t="s">
        <v>536</v>
      </c>
      <c r="B38" s="369" t="s">
        <v>184</v>
      </c>
      <c r="C38" s="89">
        <v>10</v>
      </c>
      <c r="D38" s="89">
        <v>223</v>
      </c>
      <c r="E38" s="89" t="s">
        <v>163</v>
      </c>
      <c r="F38" s="89" t="s">
        <v>303</v>
      </c>
      <c r="G38" s="89" t="s">
        <v>86</v>
      </c>
      <c r="H38" s="89">
        <v>61</v>
      </c>
      <c r="I38" s="89"/>
      <c r="J38" s="386">
        <v>820</v>
      </c>
      <c r="K38" s="399" t="s">
        <v>185</v>
      </c>
      <c r="L38" s="369" t="s">
        <v>516</v>
      </c>
      <c r="M38" s="89"/>
      <c r="N38" s="479"/>
      <c r="O38" s="309"/>
      <c r="P38" s="309"/>
      <c r="Q38" s="309"/>
      <c r="R38" s="309"/>
      <c r="S38" s="479"/>
      <c r="T38" s="309"/>
      <c r="U38" s="309"/>
      <c r="V38" s="525"/>
      <c r="W38" s="309"/>
      <c r="X38" s="309"/>
      <c r="Y38" s="479"/>
      <c r="Z38" s="706"/>
      <c r="AA38" s="352"/>
      <c r="AB38" s="352" t="s">
        <v>291</v>
      </c>
      <c r="AC38" s="430"/>
      <c r="AD38" s="108" t="s">
        <v>292</v>
      </c>
    </row>
    <row r="39" spans="1:30" s="105" customFormat="1" ht="24" customHeight="1">
      <c r="A39" s="350" t="s">
        <v>570</v>
      </c>
      <c r="B39" s="368" t="s">
        <v>485</v>
      </c>
      <c r="C39" s="101">
        <v>10</v>
      </c>
      <c r="D39" s="101">
        <v>224</v>
      </c>
      <c r="E39" s="101" t="s">
        <v>272</v>
      </c>
      <c r="F39" s="101" t="s">
        <v>303</v>
      </c>
      <c r="G39" s="101" t="s">
        <v>86</v>
      </c>
      <c r="H39" s="101">
        <v>61</v>
      </c>
      <c r="I39" s="101"/>
      <c r="J39" s="384">
        <v>821</v>
      </c>
      <c r="K39" s="398" t="s">
        <v>25</v>
      </c>
      <c r="L39" s="368" t="s">
        <v>382</v>
      </c>
      <c r="M39" s="101"/>
      <c r="N39" s="477"/>
      <c r="O39" s="101"/>
      <c r="P39" s="101"/>
      <c r="Q39" s="101"/>
      <c r="R39" s="101"/>
      <c r="S39" s="477"/>
      <c r="T39" s="101"/>
      <c r="U39" s="101"/>
      <c r="V39" s="477"/>
      <c r="W39" s="101"/>
      <c r="X39" s="101"/>
      <c r="Y39" s="477"/>
      <c r="Z39" s="704"/>
      <c r="AA39" s="350"/>
      <c r="AB39" s="350" t="s">
        <v>640</v>
      </c>
      <c r="AC39" s="428"/>
      <c r="AD39" s="104" t="s">
        <v>641</v>
      </c>
    </row>
    <row r="40" spans="1:30" s="96" customFormat="1" ht="30" customHeight="1">
      <c r="A40" s="351" t="s">
        <v>536</v>
      </c>
      <c r="B40" s="366" t="s">
        <v>26</v>
      </c>
      <c r="C40" s="92">
        <v>10</v>
      </c>
      <c r="D40" s="92">
        <v>225</v>
      </c>
      <c r="E40" s="92" t="s">
        <v>27</v>
      </c>
      <c r="F40" s="92" t="s">
        <v>303</v>
      </c>
      <c r="G40" s="92" t="s">
        <v>86</v>
      </c>
      <c r="H40" s="92">
        <v>61</v>
      </c>
      <c r="I40" s="92">
        <v>74</v>
      </c>
      <c r="J40" s="385">
        <v>811</v>
      </c>
      <c r="K40" s="397" t="s">
        <v>89</v>
      </c>
      <c r="L40" s="366" t="s">
        <v>28</v>
      </c>
      <c r="M40" s="92"/>
      <c r="N40" s="478"/>
      <c r="O40" s="92"/>
      <c r="P40" s="92"/>
      <c r="Q40" s="92"/>
      <c r="R40" s="92"/>
      <c r="S40" s="478"/>
      <c r="T40" s="92"/>
      <c r="U40" s="92"/>
      <c r="V40" s="478"/>
      <c r="W40" s="92"/>
      <c r="X40" s="92"/>
      <c r="Y40" s="478"/>
      <c r="Z40" s="705"/>
      <c r="AA40" s="351"/>
      <c r="AB40" s="351" t="s">
        <v>291</v>
      </c>
      <c r="AC40" s="429"/>
      <c r="AD40" s="95" t="s">
        <v>333</v>
      </c>
    </row>
    <row r="41" spans="1:30" s="105" customFormat="1" ht="19.5" customHeight="1">
      <c r="A41" s="350" t="s">
        <v>536</v>
      </c>
      <c r="B41" s="368" t="s">
        <v>400</v>
      </c>
      <c r="C41" s="101">
        <v>10</v>
      </c>
      <c r="D41" s="101">
        <v>226</v>
      </c>
      <c r="E41" s="101" t="s">
        <v>264</v>
      </c>
      <c r="F41" s="101" t="s">
        <v>303</v>
      </c>
      <c r="G41" s="101" t="s">
        <v>86</v>
      </c>
      <c r="H41" s="101">
        <v>61</v>
      </c>
      <c r="I41" s="101">
        <v>77</v>
      </c>
      <c r="J41" s="384">
        <v>811</v>
      </c>
      <c r="K41" s="398" t="s">
        <v>364</v>
      </c>
      <c r="L41" s="368" t="s">
        <v>382</v>
      </c>
      <c r="M41" s="101"/>
      <c r="N41" s="477"/>
      <c r="O41" s="101"/>
      <c r="P41" s="101"/>
      <c r="Q41" s="101"/>
      <c r="R41" s="101"/>
      <c r="S41" s="477"/>
      <c r="T41" s="101"/>
      <c r="U41" s="101"/>
      <c r="V41" s="477"/>
      <c r="W41" s="101"/>
      <c r="X41" s="101"/>
      <c r="Y41" s="477"/>
      <c r="Z41" s="704"/>
      <c r="AA41" s="350"/>
      <c r="AB41" s="350" t="s">
        <v>385</v>
      </c>
      <c r="AC41" s="428"/>
      <c r="AD41" s="112" t="s">
        <v>308</v>
      </c>
    </row>
    <row r="42" spans="1:30" s="105" customFormat="1" ht="27.75" customHeight="1">
      <c r="A42" s="350" t="s">
        <v>572</v>
      </c>
      <c r="B42" s="368" t="s">
        <v>79</v>
      </c>
      <c r="C42" s="101">
        <v>10</v>
      </c>
      <c r="D42" s="101">
        <v>227</v>
      </c>
      <c r="E42" s="101" t="s">
        <v>270</v>
      </c>
      <c r="F42" s="101" t="s">
        <v>303</v>
      </c>
      <c r="G42" s="101" t="s">
        <v>86</v>
      </c>
      <c r="H42" s="101">
        <v>61</v>
      </c>
      <c r="I42" s="101">
        <v>76</v>
      </c>
      <c r="J42" s="384">
        <v>817</v>
      </c>
      <c r="K42" s="398" t="s">
        <v>138</v>
      </c>
      <c r="L42" s="368" t="s">
        <v>382</v>
      </c>
      <c r="M42" s="101"/>
      <c r="N42" s="477"/>
      <c r="O42" s="101"/>
      <c r="P42" s="101"/>
      <c r="Q42" s="101"/>
      <c r="R42" s="101"/>
      <c r="S42" s="477"/>
      <c r="T42" s="101"/>
      <c r="U42" s="101"/>
      <c r="V42" s="477"/>
      <c r="W42" s="101"/>
      <c r="X42" s="101"/>
      <c r="Y42" s="477"/>
      <c r="Z42" s="704"/>
      <c r="AA42" s="350"/>
      <c r="AB42" s="350" t="s">
        <v>271</v>
      </c>
      <c r="AC42" s="428"/>
      <c r="AD42" s="104" t="s">
        <v>335</v>
      </c>
    </row>
    <row r="43" spans="1:30" s="105" customFormat="1" ht="27.75" customHeight="1">
      <c r="A43" s="350" t="s">
        <v>572</v>
      </c>
      <c r="B43" s="368" t="s">
        <v>515</v>
      </c>
      <c r="C43" s="101">
        <v>10</v>
      </c>
      <c r="D43" s="101">
        <v>228</v>
      </c>
      <c r="E43" s="101" t="s">
        <v>295</v>
      </c>
      <c r="F43" s="101" t="s">
        <v>303</v>
      </c>
      <c r="G43" s="101" t="s">
        <v>86</v>
      </c>
      <c r="H43" s="101">
        <v>61</v>
      </c>
      <c r="I43" s="101"/>
      <c r="J43" s="384">
        <v>824</v>
      </c>
      <c r="K43" s="398" t="s">
        <v>296</v>
      </c>
      <c r="L43" s="368" t="s">
        <v>420</v>
      </c>
      <c r="M43" s="101"/>
      <c r="N43" s="477"/>
      <c r="O43" s="101"/>
      <c r="P43" s="101"/>
      <c r="Q43" s="101"/>
      <c r="R43" s="101"/>
      <c r="S43" s="477"/>
      <c r="T43" s="101"/>
      <c r="U43" s="101"/>
      <c r="V43" s="477"/>
      <c r="W43" s="101"/>
      <c r="X43" s="101"/>
      <c r="Y43" s="477"/>
      <c r="Z43" s="704"/>
      <c r="AA43" s="350"/>
      <c r="AB43" s="350" t="s">
        <v>131</v>
      </c>
      <c r="AC43" s="428"/>
      <c r="AD43" s="104" t="s">
        <v>336</v>
      </c>
    </row>
    <row r="44" spans="1:30" s="105" customFormat="1" ht="30.75" customHeight="1">
      <c r="A44" s="350" t="s">
        <v>536</v>
      </c>
      <c r="B44" s="368" t="s">
        <v>254</v>
      </c>
      <c r="C44" s="101">
        <v>10</v>
      </c>
      <c r="D44" s="101">
        <v>229</v>
      </c>
      <c r="E44" s="101"/>
      <c r="F44" s="101" t="s">
        <v>303</v>
      </c>
      <c r="G44" s="101" t="s">
        <v>86</v>
      </c>
      <c r="H44" s="101">
        <v>61</v>
      </c>
      <c r="I44" s="101"/>
      <c r="J44" s="384">
        <v>88</v>
      </c>
      <c r="K44" s="398" t="s">
        <v>41</v>
      </c>
      <c r="L44" s="368" t="s">
        <v>310</v>
      </c>
      <c r="M44" s="101"/>
      <c r="N44" s="477"/>
      <c r="O44" s="101"/>
      <c r="P44" s="101"/>
      <c r="Q44" s="101"/>
      <c r="R44" s="101"/>
      <c r="S44" s="477"/>
      <c r="T44" s="101"/>
      <c r="U44" s="101"/>
      <c r="V44" s="477"/>
      <c r="W44" s="101"/>
      <c r="X44" s="101"/>
      <c r="Y44" s="477"/>
      <c r="Z44" s="704"/>
      <c r="AA44" s="350"/>
      <c r="AB44" s="350" t="s">
        <v>94</v>
      </c>
      <c r="AC44" s="428"/>
      <c r="AD44" s="104" t="s">
        <v>22</v>
      </c>
    </row>
    <row r="45" spans="1:30" s="105" customFormat="1" ht="19.5" customHeight="1">
      <c r="A45" s="350" t="s">
        <v>572</v>
      </c>
      <c r="B45" s="368" t="s">
        <v>515</v>
      </c>
      <c r="C45" s="101">
        <v>10</v>
      </c>
      <c r="D45" s="101">
        <v>230</v>
      </c>
      <c r="E45" s="101"/>
      <c r="F45" s="101" t="s">
        <v>303</v>
      </c>
      <c r="G45" s="101" t="s">
        <v>86</v>
      </c>
      <c r="H45" s="101">
        <v>61</v>
      </c>
      <c r="I45" s="101"/>
      <c r="J45" s="384"/>
      <c r="K45" s="398" t="s">
        <v>360</v>
      </c>
      <c r="L45" s="368" t="s">
        <v>162</v>
      </c>
      <c r="M45" s="101"/>
      <c r="N45" s="477"/>
      <c r="O45" s="101"/>
      <c r="P45" s="101"/>
      <c r="Q45" s="101"/>
      <c r="R45" s="101"/>
      <c r="S45" s="477"/>
      <c r="T45" s="101"/>
      <c r="U45" s="101"/>
      <c r="V45" s="477"/>
      <c r="W45" s="101"/>
      <c r="X45" s="101"/>
      <c r="Y45" s="477"/>
      <c r="Z45" s="704"/>
      <c r="AA45" s="350"/>
      <c r="AB45" s="350" t="s">
        <v>161</v>
      </c>
      <c r="AC45" s="428"/>
      <c r="AD45" s="104" t="s">
        <v>309</v>
      </c>
    </row>
    <row r="46" spans="1:30" s="151" customFormat="1" ht="58.5" customHeight="1">
      <c r="A46" s="352" t="s">
        <v>536</v>
      </c>
      <c r="B46" s="369" t="s">
        <v>155</v>
      </c>
      <c r="C46" s="149">
        <v>10</v>
      </c>
      <c r="D46" s="149">
        <v>231</v>
      </c>
      <c r="E46" s="149" t="s">
        <v>122</v>
      </c>
      <c r="F46" s="149" t="s">
        <v>303</v>
      </c>
      <c r="G46" s="149" t="s">
        <v>86</v>
      </c>
      <c r="H46" s="149">
        <v>61</v>
      </c>
      <c r="I46" s="149">
        <v>79</v>
      </c>
      <c r="J46" s="386">
        <v>813</v>
      </c>
      <c r="K46" s="399" t="s">
        <v>201</v>
      </c>
      <c r="L46" s="369" t="s">
        <v>123</v>
      </c>
      <c r="M46" s="149" t="s">
        <v>99</v>
      </c>
      <c r="N46" s="479"/>
      <c r="O46" s="309"/>
      <c r="P46" s="309"/>
      <c r="Q46" s="309"/>
      <c r="R46" s="309"/>
      <c r="S46" s="479"/>
      <c r="T46" s="309"/>
      <c r="U46" s="309"/>
      <c r="V46" s="525"/>
      <c r="W46" s="309"/>
      <c r="X46" s="309"/>
      <c r="Y46" s="479"/>
      <c r="Z46" s="706"/>
      <c r="AA46" s="352"/>
      <c r="AB46" s="352"/>
      <c r="AC46" s="430"/>
      <c r="AD46" s="150" t="s">
        <v>677</v>
      </c>
    </row>
    <row r="47" spans="1:30" s="105" customFormat="1" ht="27" customHeight="1">
      <c r="A47" s="350" t="s">
        <v>570</v>
      </c>
      <c r="B47" s="368" t="s">
        <v>474</v>
      </c>
      <c r="C47" s="101">
        <v>10</v>
      </c>
      <c r="D47" s="101">
        <v>232</v>
      </c>
      <c r="E47" s="101"/>
      <c r="F47" s="101" t="s">
        <v>322</v>
      </c>
      <c r="G47" s="101" t="s">
        <v>10</v>
      </c>
      <c r="H47" s="101">
        <v>61</v>
      </c>
      <c r="I47" s="101">
        <v>710</v>
      </c>
      <c r="J47" s="384"/>
      <c r="K47" s="398" t="s">
        <v>475</v>
      </c>
      <c r="L47" s="414">
        <v>39073</v>
      </c>
      <c r="M47" s="103"/>
      <c r="N47" s="477"/>
      <c r="O47" s="103"/>
      <c r="P47" s="103"/>
      <c r="Q47" s="103"/>
      <c r="R47" s="103"/>
      <c r="S47" s="477"/>
      <c r="T47" s="103"/>
      <c r="U47" s="103"/>
      <c r="V47" s="477"/>
      <c r="W47" s="103"/>
      <c r="X47" s="103"/>
      <c r="Y47" s="477"/>
      <c r="Z47" s="704"/>
      <c r="AA47" s="441"/>
      <c r="AB47" s="350" t="s">
        <v>194</v>
      </c>
      <c r="AC47" s="428"/>
      <c r="AD47" s="104" t="s">
        <v>436</v>
      </c>
    </row>
    <row r="48" spans="1:30" s="105" customFormat="1" ht="28.5" customHeight="1">
      <c r="A48" s="350" t="s">
        <v>572</v>
      </c>
      <c r="B48" s="368" t="s">
        <v>440</v>
      </c>
      <c r="C48" s="101">
        <v>10</v>
      </c>
      <c r="D48" s="101">
        <v>233</v>
      </c>
      <c r="E48" s="101">
        <v>339</v>
      </c>
      <c r="F48" s="101" t="s">
        <v>441</v>
      </c>
      <c r="G48" s="101" t="s">
        <v>10</v>
      </c>
      <c r="H48" s="101">
        <v>61</v>
      </c>
      <c r="I48" s="101"/>
      <c r="J48" s="384"/>
      <c r="K48" s="398" t="s">
        <v>293</v>
      </c>
      <c r="L48" s="368" t="s">
        <v>442</v>
      </c>
      <c r="M48" s="101"/>
      <c r="N48" s="477"/>
      <c r="O48" s="101"/>
      <c r="P48" s="101"/>
      <c r="Q48" s="101"/>
      <c r="R48" s="101"/>
      <c r="S48" s="477"/>
      <c r="T48" s="101"/>
      <c r="U48" s="101"/>
      <c r="V48" s="477"/>
      <c r="W48" s="101"/>
      <c r="X48" s="101"/>
      <c r="Y48" s="477"/>
      <c r="Z48" s="704"/>
      <c r="AA48" s="350"/>
      <c r="AB48" s="350" t="s">
        <v>529</v>
      </c>
      <c r="AC48" s="428"/>
      <c r="AD48" s="104" t="s">
        <v>103</v>
      </c>
    </row>
    <row r="49" spans="1:30" s="105" customFormat="1" ht="19.5" customHeight="1">
      <c r="A49" s="350" t="s">
        <v>536</v>
      </c>
      <c r="B49" s="368" t="s">
        <v>432</v>
      </c>
      <c r="C49" s="101">
        <v>11</v>
      </c>
      <c r="D49" s="101">
        <v>21</v>
      </c>
      <c r="E49" s="101"/>
      <c r="F49" s="101" t="s">
        <v>322</v>
      </c>
      <c r="G49" s="101" t="s">
        <v>10</v>
      </c>
      <c r="H49" s="101">
        <v>61</v>
      </c>
      <c r="I49" s="101"/>
      <c r="J49" s="384"/>
      <c r="K49" s="398" t="s">
        <v>459</v>
      </c>
      <c r="L49" s="368" t="s">
        <v>458</v>
      </c>
      <c r="M49" s="101"/>
      <c r="N49" s="477"/>
      <c r="O49" s="101"/>
      <c r="P49" s="101"/>
      <c r="Q49" s="101"/>
      <c r="R49" s="101"/>
      <c r="S49" s="477"/>
      <c r="T49" s="101"/>
      <c r="U49" s="101"/>
      <c r="V49" s="477"/>
      <c r="W49" s="101"/>
      <c r="X49" s="101"/>
      <c r="Y49" s="477"/>
      <c r="Z49" s="704"/>
      <c r="AA49" s="350"/>
      <c r="AB49" s="350" t="s">
        <v>460</v>
      </c>
      <c r="AC49" s="428"/>
      <c r="AD49" s="104" t="s">
        <v>326</v>
      </c>
    </row>
    <row r="50" spans="1:30" s="111" customFormat="1" ht="28.5" customHeight="1">
      <c r="A50" s="353" t="s">
        <v>536</v>
      </c>
      <c r="B50" s="370" t="s">
        <v>157</v>
      </c>
      <c r="C50" s="109">
        <v>11</v>
      </c>
      <c r="D50" s="109" t="s">
        <v>277</v>
      </c>
      <c r="E50" s="109">
        <v>335</v>
      </c>
      <c r="F50" s="109" t="s">
        <v>322</v>
      </c>
      <c r="G50" s="109" t="s">
        <v>10</v>
      </c>
      <c r="H50" s="109"/>
      <c r="I50" s="109"/>
      <c r="J50" s="387"/>
      <c r="K50" s="400" t="s">
        <v>933</v>
      </c>
      <c r="L50" s="371" t="s">
        <v>200</v>
      </c>
      <c r="M50" s="109"/>
      <c r="N50" s="480"/>
      <c r="O50" s="109"/>
      <c r="P50" s="109"/>
      <c r="Q50" s="109"/>
      <c r="R50" s="109"/>
      <c r="S50" s="480"/>
      <c r="T50" s="109"/>
      <c r="U50" s="109"/>
      <c r="V50" s="480"/>
      <c r="W50" s="109"/>
      <c r="X50" s="109"/>
      <c r="Y50" s="480"/>
      <c r="Z50" s="707"/>
      <c r="AA50" s="353"/>
      <c r="AB50" s="353"/>
      <c r="AC50" s="431"/>
      <c r="AD50" s="113" t="s">
        <v>675</v>
      </c>
    </row>
    <row r="51" spans="1:30" s="111" customFormat="1" ht="18.75" customHeight="1">
      <c r="A51" s="353" t="s">
        <v>571</v>
      </c>
      <c r="B51" s="371"/>
      <c r="C51" s="109" t="s">
        <v>300</v>
      </c>
      <c r="D51" s="109">
        <v>22.1</v>
      </c>
      <c r="E51" s="109" t="s">
        <v>299</v>
      </c>
      <c r="F51" s="109" t="s">
        <v>299</v>
      </c>
      <c r="G51" s="109" t="s">
        <v>299</v>
      </c>
      <c r="H51" s="109"/>
      <c r="I51" s="109"/>
      <c r="J51" s="387"/>
      <c r="K51" s="400" t="s">
        <v>350</v>
      </c>
      <c r="L51" s="371" t="s">
        <v>285</v>
      </c>
      <c r="M51" s="109" t="s">
        <v>685</v>
      </c>
      <c r="N51" s="480"/>
      <c r="O51" s="109"/>
      <c r="P51" s="109"/>
      <c r="Q51" s="109"/>
      <c r="R51" s="109"/>
      <c r="S51" s="480"/>
      <c r="T51" s="109"/>
      <c r="U51" s="109"/>
      <c r="V51" s="480"/>
      <c r="W51" s="109"/>
      <c r="X51" s="109"/>
      <c r="Y51" s="480"/>
      <c r="Z51" s="707"/>
      <c r="AA51" s="353"/>
      <c r="AB51" s="353"/>
      <c r="AC51" s="431"/>
      <c r="AD51" s="110" t="s">
        <v>571</v>
      </c>
    </row>
    <row r="52" spans="1:30" s="105" customFormat="1" ht="27.75" customHeight="1">
      <c r="A52" s="350" t="s">
        <v>570</v>
      </c>
      <c r="B52" s="368" t="s">
        <v>427</v>
      </c>
      <c r="C52" s="101">
        <v>11</v>
      </c>
      <c r="D52" s="101">
        <v>23</v>
      </c>
      <c r="E52" s="101"/>
      <c r="F52" s="101" t="s">
        <v>322</v>
      </c>
      <c r="G52" s="101" t="s">
        <v>10</v>
      </c>
      <c r="H52" s="101">
        <v>61</v>
      </c>
      <c r="I52" s="101"/>
      <c r="J52" s="384">
        <v>825</v>
      </c>
      <c r="K52" s="398" t="s">
        <v>525</v>
      </c>
      <c r="L52" s="368" t="s">
        <v>353</v>
      </c>
      <c r="M52" s="101" t="s">
        <v>100</v>
      </c>
      <c r="N52" s="477"/>
      <c r="O52" s="101"/>
      <c r="P52" s="101"/>
      <c r="Q52" s="101"/>
      <c r="R52" s="101"/>
      <c r="S52" s="477"/>
      <c r="T52" s="101"/>
      <c r="U52" s="101"/>
      <c r="V52" s="477"/>
      <c r="W52" s="101"/>
      <c r="X52" s="101"/>
      <c r="Y52" s="477"/>
      <c r="Z52" s="704"/>
      <c r="AA52" s="350"/>
      <c r="AB52" s="350" t="s">
        <v>491</v>
      </c>
      <c r="AC52" s="428"/>
      <c r="AD52" s="104" t="s">
        <v>15</v>
      </c>
    </row>
    <row r="53" spans="1:30" s="105" customFormat="1" ht="18.75" customHeight="1">
      <c r="A53" s="350" t="s">
        <v>536</v>
      </c>
      <c r="B53" s="368" t="s">
        <v>110</v>
      </c>
      <c r="C53" s="101">
        <v>11</v>
      </c>
      <c r="D53" s="101">
        <v>24</v>
      </c>
      <c r="E53" s="101">
        <v>318</v>
      </c>
      <c r="F53" s="101" t="s">
        <v>322</v>
      </c>
      <c r="G53" s="101" t="s">
        <v>10</v>
      </c>
      <c r="H53" s="101">
        <v>61</v>
      </c>
      <c r="I53" s="101">
        <v>74</v>
      </c>
      <c r="J53" s="384">
        <v>815</v>
      </c>
      <c r="K53" s="398" t="s">
        <v>111</v>
      </c>
      <c r="L53" s="368" t="s">
        <v>353</v>
      </c>
      <c r="M53" s="101" t="s">
        <v>206</v>
      </c>
      <c r="N53" s="477"/>
      <c r="O53" s="101"/>
      <c r="P53" s="101"/>
      <c r="Q53" s="101"/>
      <c r="R53" s="101"/>
      <c r="S53" s="477"/>
      <c r="T53" s="101"/>
      <c r="U53" s="101"/>
      <c r="V53" s="477"/>
      <c r="W53" s="101"/>
      <c r="X53" s="101"/>
      <c r="Y53" s="477"/>
      <c r="Z53" s="704"/>
      <c r="AA53" s="350"/>
      <c r="AB53" s="359" t="s">
        <v>594</v>
      </c>
      <c r="AC53" s="428"/>
      <c r="AD53" s="117" t="s">
        <v>602</v>
      </c>
    </row>
    <row r="54" spans="1:30" s="306" customFormat="1" ht="31.5" customHeight="1">
      <c r="A54" s="354" t="s">
        <v>570</v>
      </c>
      <c r="B54" s="372" t="s">
        <v>342</v>
      </c>
      <c r="C54" s="303">
        <v>11</v>
      </c>
      <c r="D54" s="303">
        <v>25</v>
      </c>
      <c r="E54" s="303">
        <v>336</v>
      </c>
      <c r="F54" s="303" t="s">
        <v>322</v>
      </c>
      <c r="G54" s="303" t="s">
        <v>10</v>
      </c>
      <c r="H54" s="303" t="s">
        <v>343</v>
      </c>
      <c r="I54" s="303"/>
      <c r="J54" s="388"/>
      <c r="K54" s="401" t="s">
        <v>344</v>
      </c>
      <c r="L54" s="372" t="s">
        <v>353</v>
      </c>
      <c r="M54" s="304">
        <v>39191</v>
      </c>
      <c r="N54" s="481"/>
      <c r="O54" s="304"/>
      <c r="P54" s="304"/>
      <c r="Q54" s="304"/>
      <c r="R54" s="304"/>
      <c r="S54" s="481"/>
      <c r="T54" s="304"/>
      <c r="U54" s="304"/>
      <c r="V54" s="497"/>
      <c r="W54" s="304"/>
      <c r="X54" s="304"/>
      <c r="Y54" s="481"/>
      <c r="Z54" s="701"/>
      <c r="AA54" s="424"/>
      <c r="AB54" s="354" t="s">
        <v>743</v>
      </c>
      <c r="AC54" s="432"/>
      <c r="AD54" s="305" t="s">
        <v>742</v>
      </c>
    </row>
    <row r="55" spans="1:30" s="91" customFormat="1" ht="27.75" customHeight="1">
      <c r="A55" s="352" t="s">
        <v>536</v>
      </c>
      <c r="B55" s="369" t="s">
        <v>110</v>
      </c>
      <c r="C55" s="89">
        <v>11</v>
      </c>
      <c r="D55" s="89">
        <v>26</v>
      </c>
      <c r="E55" s="89" t="s">
        <v>414</v>
      </c>
      <c r="F55" s="89" t="s">
        <v>322</v>
      </c>
      <c r="G55" s="89" t="s">
        <v>10</v>
      </c>
      <c r="H55" s="89">
        <v>61</v>
      </c>
      <c r="I55" s="89">
        <v>74</v>
      </c>
      <c r="J55" s="386">
        <v>811</v>
      </c>
      <c r="K55" s="399" t="s">
        <v>417</v>
      </c>
      <c r="L55" s="369" t="s">
        <v>415</v>
      </c>
      <c r="M55" s="89" t="s">
        <v>416</v>
      </c>
      <c r="N55" s="479"/>
      <c r="O55" s="309"/>
      <c r="P55" s="309"/>
      <c r="Q55" s="309"/>
      <c r="R55" s="309"/>
      <c r="S55" s="479"/>
      <c r="T55" s="309"/>
      <c r="U55" s="309"/>
      <c r="V55" s="525"/>
      <c r="W55" s="309"/>
      <c r="X55" s="309"/>
      <c r="Y55" s="479"/>
      <c r="Z55" s="706"/>
      <c r="AA55" s="352"/>
      <c r="AB55" s="423" t="s">
        <v>603</v>
      </c>
      <c r="AC55" s="430"/>
      <c r="AD55" s="90" t="s">
        <v>567</v>
      </c>
    </row>
    <row r="56" spans="1:30" s="105" customFormat="1" ht="18.75" customHeight="1">
      <c r="A56" s="350" t="s">
        <v>536</v>
      </c>
      <c r="B56" s="368" t="s">
        <v>113</v>
      </c>
      <c r="C56" s="101">
        <v>11</v>
      </c>
      <c r="D56" s="101">
        <v>27</v>
      </c>
      <c r="E56" s="101" t="s">
        <v>414</v>
      </c>
      <c r="F56" s="101" t="s">
        <v>322</v>
      </c>
      <c r="G56" s="101" t="s">
        <v>10</v>
      </c>
      <c r="H56" s="101">
        <v>61</v>
      </c>
      <c r="I56" s="101">
        <v>74</v>
      </c>
      <c r="J56" s="384">
        <v>811</v>
      </c>
      <c r="K56" s="398" t="s">
        <v>468</v>
      </c>
      <c r="L56" s="368" t="s">
        <v>116</v>
      </c>
      <c r="M56" s="103" t="s">
        <v>114</v>
      </c>
      <c r="N56" s="477"/>
      <c r="O56" s="103"/>
      <c r="P56" s="103"/>
      <c r="Q56" s="103"/>
      <c r="R56" s="103"/>
      <c r="S56" s="477"/>
      <c r="T56" s="103"/>
      <c r="U56" s="103"/>
      <c r="V56" s="477"/>
      <c r="W56" s="103"/>
      <c r="X56" s="103"/>
      <c r="Y56" s="477"/>
      <c r="Z56" s="704"/>
      <c r="AA56" s="441"/>
      <c r="AB56" s="359" t="s">
        <v>594</v>
      </c>
      <c r="AC56" s="428"/>
      <c r="AD56" s="117" t="s">
        <v>604</v>
      </c>
    </row>
    <row r="57" spans="1:30" s="105" customFormat="1" ht="12.75">
      <c r="A57" s="350" t="s">
        <v>536</v>
      </c>
      <c r="B57" s="368" t="s">
        <v>526</v>
      </c>
      <c r="C57" s="101">
        <v>11</v>
      </c>
      <c r="D57" s="101">
        <v>28</v>
      </c>
      <c r="E57" s="101">
        <v>334</v>
      </c>
      <c r="F57" s="101" t="s">
        <v>322</v>
      </c>
      <c r="G57" s="101" t="s">
        <v>10</v>
      </c>
      <c r="H57" s="101">
        <v>61</v>
      </c>
      <c r="I57" s="101"/>
      <c r="J57" s="384"/>
      <c r="K57" s="398" t="s">
        <v>527</v>
      </c>
      <c r="L57" s="368" t="s">
        <v>528</v>
      </c>
      <c r="M57" s="101"/>
      <c r="N57" s="477"/>
      <c r="O57" s="101"/>
      <c r="P57" s="101"/>
      <c r="Q57" s="101"/>
      <c r="R57" s="101"/>
      <c r="S57" s="477"/>
      <c r="T57" s="101"/>
      <c r="U57" s="101"/>
      <c r="V57" s="477"/>
      <c r="W57" s="101"/>
      <c r="X57" s="101"/>
      <c r="Y57" s="477"/>
      <c r="Z57" s="704"/>
      <c r="AA57" s="350"/>
      <c r="AB57" s="350" t="s">
        <v>529</v>
      </c>
      <c r="AC57" s="428"/>
      <c r="AD57" s="104" t="s">
        <v>665</v>
      </c>
    </row>
    <row r="58" spans="1:30" s="172" customFormat="1" ht="42.75" customHeight="1">
      <c r="A58" s="352" t="s">
        <v>536</v>
      </c>
      <c r="B58" s="369" t="s">
        <v>642</v>
      </c>
      <c r="C58" s="170">
        <v>11</v>
      </c>
      <c r="D58" s="170">
        <v>29</v>
      </c>
      <c r="E58" s="170" t="s">
        <v>50</v>
      </c>
      <c r="F58" s="170" t="s">
        <v>322</v>
      </c>
      <c r="G58" s="309" t="s">
        <v>10</v>
      </c>
      <c r="H58" s="170">
        <v>61</v>
      </c>
      <c r="I58" s="170"/>
      <c r="J58" s="386"/>
      <c r="K58" s="399" t="s">
        <v>614</v>
      </c>
      <c r="L58" s="369" t="s">
        <v>47</v>
      </c>
      <c r="M58" s="170"/>
      <c r="N58" s="479"/>
      <c r="O58" s="309"/>
      <c r="P58" s="309"/>
      <c r="Q58" s="309"/>
      <c r="R58" s="309"/>
      <c r="S58" s="479"/>
      <c r="T58" s="309"/>
      <c r="U58" s="309"/>
      <c r="V58" s="525"/>
      <c r="W58" s="309"/>
      <c r="X58" s="309"/>
      <c r="Y58" s="479"/>
      <c r="Z58" s="706"/>
      <c r="AA58" s="352"/>
      <c r="AB58" s="352" t="s">
        <v>603</v>
      </c>
      <c r="AC58" s="430"/>
      <c r="AD58" s="171" t="s">
        <v>681</v>
      </c>
    </row>
    <row r="59" spans="1:30" s="1206" customFormat="1" ht="42.75" customHeight="1">
      <c r="A59" s="1195" t="s">
        <v>570</v>
      </c>
      <c r="B59" s="1196" t="s">
        <v>63</v>
      </c>
      <c r="C59" s="1197">
        <v>11</v>
      </c>
      <c r="D59" s="1197">
        <v>210</v>
      </c>
      <c r="E59" s="1197">
        <v>336</v>
      </c>
      <c r="F59" s="1197" t="s">
        <v>322</v>
      </c>
      <c r="G59" s="1197" t="s">
        <v>10</v>
      </c>
      <c r="H59" s="1197">
        <v>61</v>
      </c>
      <c r="I59" s="1197"/>
      <c r="J59" s="1198"/>
      <c r="K59" s="1199" t="s">
        <v>503</v>
      </c>
      <c r="L59" s="1196" t="s">
        <v>502</v>
      </c>
      <c r="M59" s="1197"/>
      <c r="N59" s="1202"/>
      <c r="O59" s="1197"/>
      <c r="P59" s="1197"/>
      <c r="Q59" s="1197"/>
      <c r="R59" s="1197"/>
      <c r="S59" s="1202"/>
      <c r="T59" s="1197"/>
      <c r="U59" s="1197"/>
      <c r="V59" s="1202"/>
      <c r="W59" s="1197"/>
      <c r="X59" s="1197"/>
      <c r="Y59" s="1202"/>
      <c r="Z59" s="1203"/>
      <c r="AA59" s="1195"/>
      <c r="AB59" s="1195"/>
      <c r="AC59" s="1028"/>
      <c r="AD59" s="1135" t="s">
        <v>818</v>
      </c>
    </row>
    <row r="60" spans="1:30" s="540" customFormat="1" ht="41.25" customHeight="1">
      <c r="A60" s="532" t="s">
        <v>536</v>
      </c>
      <c r="B60" s="533" t="s">
        <v>532</v>
      </c>
      <c r="C60" s="534">
        <v>11</v>
      </c>
      <c r="D60" s="534">
        <v>211</v>
      </c>
      <c r="E60" s="534">
        <v>325</v>
      </c>
      <c r="F60" s="534" t="s">
        <v>533</v>
      </c>
      <c r="G60" s="534" t="s">
        <v>534</v>
      </c>
      <c r="H60" s="534">
        <v>61</v>
      </c>
      <c r="I60" s="534"/>
      <c r="J60" s="535"/>
      <c r="K60" s="536" t="s">
        <v>539</v>
      </c>
      <c r="L60" s="533" t="s">
        <v>538</v>
      </c>
      <c r="M60" s="534" t="s">
        <v>543</v>
      </c>
      <c r="N60" s="537"/>
      <c r="O60" s="534"/>
      <c r="P60" s="534"/>
      <c r="Q60" s="534"/>
      <c r="R60" s="534"/>
      <c r="S60" s="537"/>
      <c r="T60" s="534"/>
      <c r="U60" s="534"/>
      <c r="V60" s="537"/>
      <c r="W60" s="534"/>
      <c r="X60" s="534"/>
      <c r="Y60" s="537"/>
      <c r="Z60" s="706"/>
      <c r="AA60" s="532"/>
      <c r="AB60" s="532"/>
      <c r="AC60" s="538"/>
      <c r="AD60" s="619" t="s">
        <v>957</v>
      </c>
    </row>
    <row r="61" spans="1:30" s="105" customFormat="1" ht="27.75" customHeight="1">
      <c r="A61" s="350" t="s">
        <v>536</v>
      </c>
      <c r="B61" s="368" t="s">
        <v>532</v>
      </c>
      <c r="C61" s="101">
        <v>11</v>
      </c>
      <c r="D61" s="101">
        <v>212</v>
      </c>
      <c r="E61" s="101">
        <v>325</v>
      </c>
      <c r="F61" s="101" t="s">
        <v>533</v>
      </c>
      <c r="G61" s="101" t="s">
        <v>534</v>
      </c>
      <c r="H61" s="101">
        <v>61</v>
      </c>
      <c r="I61" s="101"/>
      <c r="J61" s="384"/>
      <c r="K61" s="398" t="s">
        <v>540</v>
      </c>
      <c r="L61" s="368" t="s">
        <v>538</v>
      </c>
      <c r="M61" s="101" t="s">
        <v>543</v>
      </c>
      <c r="N61" s="477"/>
      <c r="O61" s="101"/>
      <c r="P61" s="101"/>
      <c r="Q61" s="101"/>
      <c r="R61" s="101"/>
      <c r="S61" s="477"/>
      <c r="T61" s="101"/>
      <c r="U61" s="101"/>
      <c r="V61" s="477"/>
      <c r="W61" s="101"/>
      <c r="X61" s="101"/>
      <c r="Y61" s="477"/>
      <c r="Z61" s="704"/>
      <c r="AA61" s="350"/>
      <c r="AB61" s="359" t="s">
        <v>594</v>
      </c>
      <c r="AC61" s="428"/>
      <c r="AD61" s="117" t="s">
        <v>606</v>
      </c>
    </row>
    <row r="62" spans="1:30" s="540" customFormat="1" ht="28.5" customHeight="1">
      <c r="A62" s="532" t="s">
        <v>572</v>
      </c>
      <c r="B62" s="533" t="s">
        <v>615</v>
      </c>
      <c r="C62" s="534">
        <v>11</v>
      </c>
      <c r="D62" s="534">
        <v>213</v>
      </c>
      <c r="E62" s="534" t="s">
        <v>547</v>
      </c>
      <c r="F62" s="534" t="s">
        <v>533</v>
      </c>
      <c r="G62" s="534" t="s">
        <v>534</v>
      </c>
      <c r="H62" s="534">
        <v>61</v>
      </c>
      <c r="I62" s="534"/>
      <c r="J62" s="535"/>
      <c r="K62" s="536" t="s">
        <v>549</v>
      </c>
      <c r="L62" s="533" t="s">
        <v>546</v>
      </c>
      <c r="M62" s="534" t="s">
        <v>548</v>
      </c>
      <c r="N62" s="537"/>
      <c r="O62" s="534"/>
      <c r="P62" s="534"/>
      <c r="Q62" s="534"/>
      <c r="R62" s="534"/>
      <c r="S62" s="537"/>
      <c r="T62" s="534"/>
      <c r="U62" s="534"/>
      <c r="V62" s="537"/>
      <c r="W62" s="534"/>
      <c r="X62" s="534"/>
      <c r="Y62" s="537"/>
      <c r="Z62" s="706"/>
      <c r="AA62" s="532"/>
      <c r="AB62" s="532" t="s">
        <v>603</v>
      </c>
      <c r="AC62" s="538"/>
      <c r="AD62" s="539" t="s">
        <v>835</v>
      </c>
    </row>
    <row r="63" spans="1:30" s="172" customFormat="1" ht="27.75" customHeight="1">
      <c r="A63" s="352" t="s">
        <v>572</v>
      </c>
      <c r="B63" s="369" t="s">
        <v>615</v>
      </c>
      <c r="C63" s="170">
        <v>11</v>
      </c>
      <c r="D63" s="170">
        <v>214</v>
      </c>
      <c r="E63" s="170">
        <v>331</v>
      </c>
      <c r="F63" s="170" t="s">
        <v>533</v>
      </c>
      <c r="G63" s="170" t="s">
        <v>534</v>
      </c>
      <c r="H63" s="170">
        <v>61</v>
      </c>
      <c r="I63" s="170"/>
      <c r="J63" s="386"/>
      <c r="K63" s="399" t="s">
        <v>659</v>
      </c>
      <c r="L63" s="369" t="s">
        <v>546</v>
      </c>
      <c r="M63" s="170" t="s">
        <v>551</v>
      </c>
      <c r="N63" s="479"/>
      <c r="O63" s="309"/>
      <c r="P63" s="309"/>
      <c r="Q63" s="309"/>
      <c r="R63" s="309"/>
      <c r="S63" s="479"/>
      <c r="T63" s="309"/>
      <c r="U63" s="309"/>
      <c r="V63" s="525"/>
      <c r="W63" s="309"/>
      <c r="X63" s="309"/>
      <c r="Y63" s="479"/>
      <c r="Z63" s="706"/>
      <c r="AA63" s="352"/>
      <c r="AB63" s="352" t="s">
        <v>603</v>
      </c>
      <c r="AC63" s="430"/>
      <c r="AD63" s="179" t="s">
        <v>693</v>
      </c>
    </row>
    <row r="64" spans="1:30" s="146" customFormat="1" ht="57" customHeight="1">
      <c r="A64" s="352" t="s">
        <v>572</v>
      </c>
      <c r="B64" s="369" t="s">
        <v>545</v>
      </c>
      <c r="C64" s="144">
        <v>11</v>
      </c>
      <c r="D64" s="144">
        <v>215</v>
      </c>
      <c r="E64" s="144"/>
      <c r="F64" s="144" t="s">
        <v>552</v>
      </c>
      <c r="G64" s="144" t="s">
        <v>553</v>
      </c>
      <c r="H64" s="144">
        <v>61</v>
      </c>
      <c r="I64" s="144"/>
      <c r="J64" s="386"/>
      <c r="K64" s="399" t="s">
        <v>555</v>
      </c>
      <c r="L64" s="369" t="s">
        <v>546</v>
      </c>
      <c r="M64" s="144" t="s">
        <v>554</v>
      </c>
      <c r="N64" s="479"/>
      <c r="O64" s="309"/>
      <c r="P64" s="309"/>
      <c r="Q64" s="309"/>
      <c r="R64" s="309"/>
      <c r="S64" s="479"/>
      <c r="T64" s="309"/>
      <c r="U64" s="309"/>
      <c r="V64" s="525"/>
      <c r="W64" s="309"/>
      <c r="X64" s="309"/>
      <c r="Y64" s="479"/>
      <c r="Z64" s="706"/>
      <c r="AA64" s="352"/>
      <c r="AB64" s="352" t="s">
        <v>603</v>
      </c>
      <c r="AC64" s="430"/>
      <c r="AD64" s="145" t="s">
        <v>676</v>
      </c>
    </row>
    <row r="65" spans="1:30" s="100" customFormat="1" ht="28.5" customHeight="1">
      <c r="A65" s="356" t="s">
        <v>572</v>
      </c>
      <c r="B65" s="374" t="s">
        <v>615</v>
      </c>
      <c r="C65" s="98">
        <v>11</v>
      </c>
      <c r="D65" s="98">
        <v>216</v>
      </c>
      <c r="E65" s="98">
        <v>321</v>
      </c>
      <c r="F65" s="98" t="s">
        <v>533</v>
      </c>
      <c r="G65" s="98" t="s">
        <v>534</v>
      </c>
      <c r="H65" s="98">
        <v>61</v>
      </c>
      <c r="I65" s="98"/>
      <c r="J65" s="390"/>
      <c r="K65" s="403" t="s">
        <v>559</v>
      </c>
      <c r="L65" s="374" t="s">
        <v>546</v>
      </c>
      <c r="M65" s="98" t="s">
        <v>558</v>
      </c>
      <c r="N65" s="483"/>
      <c r="O65" s="206"/>
      <c r="P65" s="206"/>
      <c r="Q65" s="206"/>
      <c r="R65" s="206"/>
      <c r="S65" s="483"/>
      <c r="T65" s="206"/>
      <c r="U65" s="206"/>
      <c r="V65" s="516"/>
      <c r="W65" s="206"/>
      <c r="X65" s="206"/>
      <c r="Y65" s="483"/>
      <c r="Z65" s="709"/>
      <c r="AA65" s="356"/>
      <c r="AB65" s="356"/>
      <c r="AC65" s="433"/>
      <c r="AD65" s="99"/>
    </row>
    <row r="66" spans="1:30" s="1206" customFormat="1" ht="36" customHeight="1">
      <c r="A66" s="1195" t="s">
        <v>536</v>
      </c>
      <c r="B66" s="1196" t="s">
        <v>562</v>
      </c>
      <c r="C66" s="1197">
        <v>11</v>
      </c>
      <c r="D66" s="1197">
        <v>217</v>
      </c>
      <c r="E66" s="1197" t="s">
        <v>563</v>
      </c>
      <c r="F66" s="1197" t="s">
        <v>533</v>
      </c>
      <c r="G66" s="1197" t="s">
        <v>534</v>
      </c>
      <c r="H66" s="1197">
        <v>61</v>
      </c>
      <c r="I66" s="1197">
        <v>79</v>
      </c>
      <c r="J66" s="1198"/>
      <c r="K66" s="1199" t="s">
        <v>564</v>
      </c>
      <c r="L66" s="1196" t="s">
        <v>543</v>
      </c>
      <c r="M66" s="1197" t="s">
        <v>755</v>
      </c>
      <c r="N66" s="1202"/>
      <c r="O66" s="1197"/>
      <c r="P66" s="1197"/>
      <c r="Q66" s="1197"/>
      <c r="R66" s="1197"/>
      <c r="S66" s="1202"/>
      <c r="T66" s="1197"/>
      <c r="U66" s="1197"/>
      <c r="V66" s="1202"/>
      <c r="W66" s="1197"/>
      <c r="X66" s="1197"/>
      <c r="Y66" s="1202"/>
      <c r="Z66" s="1203"/>
      <c r="AA66" s="1195"/>
      <c r="AB66" s="1195"/>
      <c r="AC66" s="1028"/>
      <c r="AD66" s="1135" t="s">
        <v>723</v>
      </c>
    </row>
    <row r="67" spans="1:30" s="1206" customFormat="1" ht="27" customHeight="1">
      <c r="A67" s="1195" t="s">
        <v>536</v>
      </c>
      <c r="B67" s="1196" t="s">
        <v>573</v>
      </c>
      <c r="C67" s="1197">
        <v>11</v>
      </c>
      <c r="D67" s="1197">
        <v>218</v>
      </c>
      <c r="E67" s="1197"/>
      <c r="F67" s="1197"/>
      <c r="G67" s="1197"/>
      <c r="H67" s="1197"/>
      <c r="I67" s="1197"/>
      <c r="J67" s="1198"/>
      <c r="K67" s="1199" t="s">
        <v>754</v>
      </c>
      <c r="L67" s="1196"/>
      <c r="M67" s="1019" t="s">
        <v>753</v>
      </c>
      <c r="N67" s="990"/>
      <c r="O67" s="1019"/>
      <c r="P67" s="1019"/>
      <c r="Q67" s="1019"/>
      <c r="R67" s="1019"/>
      <c r="S67" s="990"/>
      <c r="T67" s="1019"/>
      <c r="U67" s="1019"/>
      <c r="V67" s="990"/>
      <c r="W67" s="1019"/>
      <c r="X67" s="1019"/>
      <c r="Y67" s="990"/>
      <c r="Z67" s="991"/>
      <c r="AA67" s="1015"/>
      <c r="AB67" s="1195"/>
      <c r="AC67" s="1028"/>
      <c r="AD67" s="1135" t="s">
        <v>698</v>
      </c>
    </row>
    <row r="68" spans="1:30" s="1206" customFormat="1" ht="27.75" customHeight="1">
      <c r="A68" s="1195" t="s">
        <v>536</v>
      </c>
      <c r="B68" s="1196" t="s">
        <v>574</v>
      </c>
      <c r="C68" s="1197">
        <v>11</v>
      </c>
      <c r="D68" s="1197">
        <v>219</v>
      </c>
      <c r="E68" s="1197"/>
      <c r="F68" s="1197"/>
      <c r="G68" s="1197"/>
      <c r="H68" s="1197"/>
      <c r="I68" s="1197"/>
      <c r="J68" s="1198"/>
      <c r="K68" s="1364" t="s">
        <v>932</v>
      </c>
      <c r="L68" s="1196"/>
      <c r="M68" s="1019" t="s">
        <v>685</v>
      </c>
      <c r="N68" s="990"/>
      <c r="O68" s="1019"/>
      <c r="P68" s="1019"/>
      <c r="Q68" s="1019"/>
      <c r="R68" s="1019"/>
      <c r="S68" s="990"/>
      <c r="T68" s="1019"/>
      <c r="U68" s="1019"/>
      <c r="V68" s="990"/>
      <c r="W68" s="1019"/>
      <c r="X68" s="1019"/>
      <c r="Y68" s="990"/>
      <c r="Z68" s="991"/>
      <c r="AA68" s="1015"/>
      <c r="AB68" s="1195"/>
      <c r="AC68" s="1028"/>
      <c r="AD68" s="1135" t="s">
        <v>979</v>
      </c>
    </row>
    <row r="69" spans="1:30" s="1206" customFormat="1" ht="27" customHeight="1">
      <c r="A69" s="1195" t="s">
        <v>536</v>
      </c>
      <c r="B69" s="1196" t="s">
        <v>573</v>
      </c>
      <c r="C69" s="1197">
        <v>11</v>
      </c>
      <c r="D69" s="1197">
        <v>220</v>
      </c>
      <c r="E69" s="1197"/>
      <c r="F69" s="1197"/>
      <c r="G69" s="1197"/>
      <c r="H69" s="1197"/>
      <c r="I69" s="1197"/>
      <c r="J69" s="1198"/>
      <c r="K69" s="1199" t="s">
        <v>586</v>
      </c>
      <c r="L69" s="1196"/>
      <c r="M69" s="1019" t="s">
        <v>685</v>
      </c>
      <c r="N69" s="990"/>
      <c r="O69" s="1019"/>
      <c r="P69" s="1019"/>
      <c r="Q69" s="1019"/>
      <c r="R69" s="1019"/>
      <c r="S69" s="990"/>
      <c r="T69" s="1019"/>
      <c r="U69" s="1019"/>
      <c r="V69" s="990"/>
      <c r="W69" s="1019"/>
      <c r="X69" s="1019"/>
      <c r="Y69" s="990"/>
      <c r="Z69" s="991"/>
      <c r="AA69" s="1015"/>
      <c r="AB69" s="1195"/>
      <c r="AC69" s="1028"/>
      <c r="AD69" s="1135" t="s">
        <v>724</v>
      </c>
    </row>
    <row r="70" spans="1:30" s="1206" customFormat="1" ht="27.75" customHeight="1">
      <c r="A70" s="1195" t="s">
        <v>536</v>
      </c>
      <c r="B70" s="1196" t="s">
        <v>574</v>
      </c>
      <c r="C70" s="1197">
        <v>11</v>
      </c>
      <c r="D70" s="1197">
        <v>221</v>
      </c>
      <c r="E70" s="1197"/>
      <c r="F70" s="1197"/>
      <c r="G70" s="1197"/>
      <c r="H70" s="1197"/>
      <c r="I70" s="1197"/>
      <c r="J70" s="1198"/>
      <c r="K70" s="1199" t="s">
        <v>575</v>
      </c>
      <c r="L70" s="1196"/>
      <c r="M70" s="1019" t="s">
        <v>685</v>
      </c>
      <c r="N70" s="990"/>
      <c r="O70" s="1019"/>
      <c r="P70" s="1019"/>
      <c r="Q70" s="1019"/>
      <c r="R70" s="1019"/>
      <c r="S70" s="990"/>
      <c r="T70" s="1019"/>
      <c r="U70" s="1019"/>
      <c r="V70" s="990"/>
      <c r="W70" s="1019"/>
      <c r="X70" s="1019"/>
      <c r="Y70" s="990"/>
      <c r="Z70" s="991"/>
      <c r="AA70" s="1015"/>
      <c r="AB70" s="1195"/>
      <c r="AC70" s="1028"/>
      <c r="AD70" s="1135" t="s">
        <v>979</v>
      </c>
    </row>
    <row r="71" spans="1:30" s="1206" customFormat="1" ht="26.25" customHeight="1">
      <c r="A71" s="1195" t="s">
        <v>536</v>
      </c>
      <c r="B71" s="1196" t="s">
        <v>573</v>
      </c>
      <c r="C71" s="1197">
        <v>11</v>
      </c>
      <c r="D71" s="1197">
        <v>222</v>
      </c>
      <c r="E71" s="1197"/>
      <c r="F71" s="1197"/>
      <c r="G71" s="1197"/>
      <c r="H71" s="1197"/>
      <c r="I71" s="1197"/>
      <c r="J71" s="1198"/>
      <c r="K71" s="1199" t="s">
        <v>587</v>
      </c>
      <c r="L71" s="1196"/>
      <c r="M71" s="1019" t="s">
        <v>685</v>
      </c>
      <c r="N71" s="990"/>
      <c r="O71" s="1019"/>
      <c r="P71" s="1019"/>
      <c r="Q71" s="1019"/>
      <c r="R71" s="1019"/>
      <c r="S71" s="990"/>
      <c r="T71" s="1019"/>
      <c r="U71" s="1019"/>
      <c r="V71" s="990"/>
      <c r="W71" s="1019"/>
      <c r="X71" s="1019"/>
      <c r="Y71" s="990"/>
      <c r="Z71" s="991"/>
      <c r="AA71" s="1015"/>
      <c r="AB71" s="1195"/>
      <c r="AC71" s="1028"/>
      <c r="AD71" s="1135"/>
    </row>
    <row r="72" spans="1:30" s="1206" customFormat="1" ht="18.75" customHeight="1">
      <c r="A72" s="1195" t="s">
        <v>536</v>
      </c>
      <c r="B72" s="1196" t="s">
        <v>574</v>
      </c>
      <c r="C72" s="1197">
        <v>11</v>
      </c>
      <c r="D72" s="1197">
        <v>223</v>
      </c>
      <c r="E72" s="1197"/>
      <c r="F72" s="1197"/>
      <c r="G72" s="1197"/>
      <c r="H72" s="1197"/>
      <c r="I72" s="1197"/>
      <c r="J72" s="1198"/>
      <c r="K72" s="1199" t="s">
        <v>576</v>
      </c>
      <c r="O72" s="1019"/>
      <c r="P72" s="1019"/>
      <c r="Q72" s="1019"/>
      <c r="R72" s="1019"/>
      <c r="S72" s="990"/>
      <c r="T72" s="1019"/>
      <c r="U72" s="1019"/>
      <c r="V72" s="990"/>
      <c r="W72" s="1019"/>
      <c r="X72" s="1019"/>
      <c r="Y72" s="990"/>
      <c r="Z72" s="991"/>
      <c r="AA72" s="1015"/>
      <c r="AB72" s="1195"/>
      <c r="AC72" s="1028"/>
      <c r="AD72" s="1135"/>
    </row>
    <row r="73" spans="1:30" s="1206" customFormat="1" ht="18.75" customHeight="1">
      <c r="A73" s="1195" t="s">
        <v>536</v>
      </c>
      <c r="B73" s="1196" t="s">
        <v>573</v>
      </c>
      <c r="C73" s="1197">
        <v>11</v>
      </c>
      <c r="D73" s="1197">
        <v>224</v>
      </c>
      <c r="E73" s="1197"/>
      <c r="F73" s="1197"/>
      <c r="G73" s="1197"/>
      <c r="H73" s="1197"/>
      <c r="I73" s="1197"/>
      <c r="J73" s="1198"/>
      <c r="K73" s="1199" t="s">
        <v>588</v>
      </c>
      <c r="L73" s="1196"/>
      <c r="M73" s="1019" t="s">
        <v>751</v>
      </c>
      <c r="O73" s="1019"/>
      <c r="P73" s="1019"/>
      <c r="Q73" s="1019"/>
      <c r="R73" s="1019"/>
      <c r="S73" s="990"/>
      <c r="T73" s="1019"/>
      <c r="U73" s="1019"/>
      <c r="V73" s="990"/>
      <c r="W73" s="1019"/>
      <c r="X73" s="1019"/>
      <c r="Y73" s="990"/>
      <c r="Z73" s="991"/>
      <c r="AA73" s="1015"/>
      <c r="AB73" s="1195"/>
      <c r="AC73" s="1028"/>
      <c r="AD73" s="1135"/>
    </row>
    <row r="74" spans="1:30" s="1206" customFormat="1" ht="30.75" customHeight="1">
      <c r="A74" s="1195" t="s">
        <v>536</v>
      </c>
      <c r="B74" s="1196" t="s">
        <v>574</v>
      </c>
      <c r="C74" s="1197">
        <v>11</v>
      </c>
      <c r="D74" s="1197">
        <v>225</v>
      </c>
      <c r="E74" s="1365" t="s">
        <v>700</v>
      </c>
      <c r="F74" s="1197"/>
      <c r="G74" s="1197"/>
      <c r="H74" s="1197"/>
      <c r="I74" s="1197"/>
      <c r="J74" s="1198"/>
      <c r="K74" s="1364" t="s">
        <v>930</v>
      </c>
      <c r="L74" s="1366" t="s">
        <v>589</v>
      </c>
      <c r="M74" s="1365" t="s">
        <v>931</v>
      </c>
      <c r="N74" s="990">
        <v>42390000</v>
      </c>
      <c r="O74" s="1019"/>
      <c r="P74" s="1019"/>
      <c r="Q74" s="1019"/>
      <c r="R74" s="1019"/>
      <c r="S74" s="990"/>
      <c r="T74" s="1019"/>
      <c r="U74" s="1019"/>
      <c r="V74" s="990"/>
      <c r="W74" s="1019"/>
      <c r="X74" s="1019"/>
      <c r="Y74" s="990"/>
      <c r="Z74" s="991"/>
      <c r="AA74" s="1015"/>
      <c r="AB74" s="1195"/>
      <c r="AC74" s="1028"/>
      <c r="AD74" s="1135" t="s">
        <v>979</v>
      </c>
    </row>
    <row r="75" spans="1:30" s="1356" customFormat="1" ht="29.25" customHeight="1">
      <c r="A75" s="1345" t="s">
        <v>536</v>
      </c>
      <c r="B75" s="1346" t="s">
        <v>532</v>
      </c>
      <c r="C75" s="1347">
        <v>11</v>
      </c>
      <c r="D75" s="1347">
        <v>226</v>
      </c>
      <c r="E75" s="1347"/>
      <c r="F75" s="1347"/>
      <c r="G75" s="1347"/>
      <c r="H75" s="1347"/>
      <c r="I75" s="1347"/>
      <c r="J75" s="1348"/>
      <c r="K75" s="1349" t="s">
        <v>591</v>
      </c>
      <c r="L75" s="1346" t="s">
        <v>963</v>
      </c>
      <c r="M75" s="1358">
        <v>39308</v>
      </c>
      <c r="N75" s="1359">
        <v>12000000</v>
      </c>
      <c r="O75" s="1360"/>
      <c r="P75" s="1360"/>
      <c r="Q75" s="1360"/>
      <c r="R75" s="1360"/>
      <c r="S75" s="1359"/>
      <c r="T75" s="1360"/>
      <c r="U75" s="1360"/>
      <c r="V75" s="1359"/>
      <c r="W75" s="1360"/>
      <c r="X75" s="1360"/>
      <c r="Y75" s="1359"/>
      <c r="Z75" s="1361"/>
      <c r="AA75" s="1362"/>
      <c r="AB75" s="1345"/>
      <c r="AC75" s="1363"/>
      <c r="AD75" s="1355" t="s">
        <v>699</v>
      </c>
    </row>
    <row r="76" spans="1:30" s="1206" customFormat="1" ht="31.5" customHeight="1">
      <c r="A76" s="1195" t="s">
        <v>536</v>
      </c>
      <c r="B76" s="1196" t="s">
        <v>574</v>
      </c>
      <c r="C76" s="1197">
        <v>11</v>
      </c>
      <c r="D76" s="1197">
        <v>227</v>
      </c>
      <c r="E76" s="1197"/>
      <c r="F76" s="1197"/>
      <c r="G76" s="1197"/>
      <c r="H76" s="1197"/>
      <c r="I76" s="1197"/>
      <c r="J76" s="1198"/>
      <c r="K76" s="1199" t="s">
        <v>592</v>
      </c>
      <c r="L76" s="1196"/>
      <c r="M76" s="1019" t="s">
        <v>685</v>
      </c>
      <c r="N76" s="990"/>
      <c r="O76" s="1019"/>
      <c r="P76" s="1019"/>
      <c r="Q76" s="1019"/>
      <c r="R76" s="1019"/>
      <c r="S76" s="990"/>
      <c r="T76" s="1019"/>
      <c r="U76" s="1019"/>
      <c r="V76" s="990"/>
      <c r="W76" s="1019"/>
      <c r="X76" s="1019"/>
      <c r="Y76" s="990"/>
      <c r="Z76" s="991"/>
      <c r="AA76" s="1015"/>
      <c r="AB76" s="1195"/>
      <c r="AC76" s="1028"/>
      <c r="AD76" s="1135" t="s">
        <v>699</v>
      </c>
    </row>
    <row r="77" spans="1:30" s="1072" customFormat="1" ht="45" customHeight="1">
      <c r="A77" s="1061" t="s">
        <v>536</v>
      </c>
      <c r="B77" s="1062" t="s">
        <v>532</v>
      </c>
      <c r="C77" s="1063">
        <v>11</v>
      </c>
      <c r="D77" s="1063">
        <v>228</v>
      </c>
      <c r="E77" s="1064">
        <v>325</v>
      </c>
      <c r="F77" s="1064" t="s">
        <v>533</v>
      </c>
      <c r="G77" s="1064" t="s">
        <v>534</v>
      </c>
      <c r="H77" s="1063">
        <v>61</v>
      </c>
      <c r="I77" s="1063"/>
      <c r="J77" s="1065"/>
      <c r="K77" s="1066" t="s">
        <v>590</v>
      </c>
      <c r="L77" s="1062" t="s">
        <v>589</v>
      </c>
      <c r="M77" s="1064" t="s">
        <v>548</v>
      </c>
      <c r="N77" s="1067"/>
      <c r="O77" s="1064"/>
      <c r="P77" s="1064"/>
      <c r="Q77" s="1064"/>
      <c r="R77" s="1064"/>
      <c r="S77" s="1067"/>
      <c r="T77" s="1064"/>
      <c r="U77" s="1064"/>
      <c r="V77" s="1067"/>
      <c r="W77" s="1064"/>
      <c r="X77" s="1064"/>
      <c r="Y77" s="1067"/>
      <c r="Z77" s="1068"/>
      <c r="AA77" s="1061"/>
      <c r="AB77" s="1069"/>
      <c r="AC77" s="1070"/>
      <c r="AD77" s="1071" t="s">
        <v>1193</v>
      </c>
    </row>
    <row r="78" spans="1:30" s="1206" customFormat="1" ht="27.75" customHeight="1">
      <c r="A78" s="673" t="s">
        <v>570</v>
      </c>
      <c r="B78" s="662" t="s">
        <v>593</v>
      </c>
      <c r="C78" s="1197">
        <v>11</v>
      </c>
      <c r="D78" s="1197">
        <v>229</v>
      </c>
      <c r="E78" s="1018"/>
      <c r="F78" s="1018"/>
      <c r="G78" s="1018"/>
      <c r="H78" s="1197"/>
      <c r="I78" s="1197"/>
      <c r="J78" s="1198"/>
      <c r="K78" s="1367" t="s">
        <v>595</v>
      </c>
      <c r="L78" s="662" t="s">
        <v>594</v>
      </c>
      <c r="M78" s="1018" t="s">
        <v>596</v>
      </c>
      <c r="N78" s="1024"/>
      <c r="O78" s="1018"/>
      <c r="P78" s="1018"/>
      <c r="Q78" s="1018"/>
      <c r="R78" s="1018"/>
      <c r="S78" s="1024"/>
      <c r="T78" s="1018"/>
      <c r="U78" s="1018"/>
      <c r="V78" s="1024"/>
      <c r="W78" s="1018"/>
      <c r="X78" s="1018"/>
      <c r="Y78" s="1024"/>
      <c r="Z78" s="1025"/>
      <c r="AA78" s="673"/>
      <c r="AB78" s="1195"/>
      <c r="AC78" s="1028"/>
      <c r="AD78" s="1135" t="s">
        <v>757</v>
      </c>
    </row>
    <row r="79" spans="1:30" s="124" customFormat="1" ht="20.25" customHeight="1">
      <c r="A79" s="359" t="s">
        <v>570</v>
      </c>
      <c r="B79" s="377" t="s">
        <v>597</v>
      </c>
      <c r="C79" s="101">
        <v>11</v>
      </c>
      <c r="D79" s="101">
        <v>230</v>
      </c>
      <c r="E79" s="116"/>
      <c r="F79" s="116" t="s">
        <v>552</v>
      </c>
      <c r="G79" s="116" t="s">
        <v>553</v>
      </c>
      <c r="H79" s="101">
        <v>61</v>
      </c>
      <c r="I79" s="101"/>
      <c r="J79" s="384"/>
      <c r="K79" s="406" t="s">
        <v>599</v>
      </c>
      <c r="L79" s="377" t="s">
        <v>594</v>
      </c>
      <c r="M79" s="123" t="s">
        <v>594</v>
      </c>
      <c r="N79" s="486"/>
      <c r="O79" s="123"/>
      <c r="P79" s="123"/>
      <c r="Q79" s="123"/>
      <c r="R79" s="123"/>
      <c r="S79" s="486"/>
      <c r="T79" s="123"/>
      <c r="U79" s="123"/>
      <c r="V79" s="486"/>
      <c r="W79" s="123"/>
      <c r="X79" s="123"/>
      <c r="Y79" s="486"/>
      <c r="Z79" s="712"/>
      <c r="AA79" s="442"/>
      <c r="AB79" s="359" t="s">
        <v>598</v>
      </c>
      <c r="AC79" s="434"/>
      <c r="AD79" s="127" t="s">
        <v>600</v>
      </c>
    </row>
    <row r="80" spans="1:30" s="1206" customFormat="1" ht="27.75" customHeight="1">
      <c r="A80" s="673" t="s">
        <v>536</v>
      </c>
      <c r="B80" s="662" t="s">
        <v>609</v>
      </c>
      <c r="C80" s="1197">
        <v>11</v>
      </c>
      <c r="D80" s="1197">
        <v>231</v>
      </c>
      <c r="E80" s="1018" t="s">
        <v>563</v>
      </c>
      <c r="F80" s="1018"/>
      <c r="G80" s="1018"/>
      <c r="H80" s="1197"/>
      <c r="I80" s="1197"/>
      <c r="J80" s="1198"/>
      <c r="K80" s="1367" t="s">
        <v>616</v>
      </c>
      <c r="L80" s="662" t="s">
        <v>617</v>
      </c>
      <c r="M80" s="1018" t="s">
        <v>558</v>
      </c>
      <c r="N80" s="1024"/>
      <c r="O80" s="1018"/>
      <c r="P80" s="1018"/>
      <c r="Q80" s="1018"/>
      <c r="R80" s="1018"/>
      <c r="S80" s="1024"/>
      <c r="T80" s="1018"/>
      <c r="U80" s="1018"/>
      <c r="V80" s="1024"/>
      <c r="W80" s="1018"/>
      <c r="X80" s="1018"/>
      <c r="Y80" s="1024"/>
      <c r="Z80" s="1025"/>
      <c r="AA80" s="673"/>
      <c r="AB80" s="1195"/>
      <c r="AC80" s="1028"/>
      <c r="AD80" s="1135"/>
    </row>
    <row r="81" spans="1:30" s="1206" customFormat="1" ht="18.75" customHeight="1">
      <c r="A81" s="673" t="s">
        <v>572</v>
      </c>
      <c r="B81" s="662" t="s">
        <v>615</v>
      </c>
      <c r="C81" s="1197">
        <v>11</v>
      </c>
      <c r="D81" s="1197">
        <v>232</v>
      </c>
      <c r="E81" s="1018">
        <v>331</v>
      </c>
      <c r="F81" s="1018" t="s">
        <v>533</v>
      </c>
      <c r="G81" s="1018" t="s">
        <v>534</v>
      </c>
      <c r="H81" s="1197">
        <v>61</v>
      </c>
      <c r="I81" s="1197"/>
      <c r="J81" s="1198"/>
      <c r="K81" s="1367" t="s">
        <v>612</v>
      </c>
      <c r="L81" s="662" t="s">
        <v>610</v>
      </c>
      <c r="M81" s="1018" t="s">
        <v>611</v>
      </c>
      <c r="N81" s="1024"/>
      <c r="O81" s="1018"/>
      <c r="P81" s="1018"/>
      <c r="Q81" s="1018"/>
      <c r="R81" s="1018"/>
      <c r="S81" s="1024"/>
      <c r="T81" s="1018"/>
      <c r="U81" s="1018"/>
      <c r="V81" s="1024"/>
      <c r="W81" s="1018"/>
      <c r="X81" s="1018"/>
      <c r="Y81" s="1024"/>
      <c r="Z81" s="1025"/>
      <c r="AA81" s="673"/>
      <c r="AB81" s="1195"/>
      <c r="AC81" s="1028"/>
      <c r="AD81" s="1135"/>
    </row>
    <row r="82" spans="1:30" s="1206" customFormat="1" ht="18.75" customHeight="1">
      <c r="A82" s="673" t="s">
        <v>570</v>
      </c>
      <c r="B82" s="662" t="s">
        <v>621</v>
      </c>
      <c r="C82" s="1197">
        <v>11</v>
      </c>
      <c r="D82" s="1197">
        <v>233</v>
      </c>
      <c r="E82" s="1018"/>
      <c r="F82" s="1018"/>
      <c r="G82" s="1018"/>
      <c r="H82" s="1197"/>
      <c r="I82" s="1197"/>
      <c r="J82" s="1198"/>
      <c r="K82" s="1021" t="s">
        <v>625</v>
      </c>
      <c r="L82" s="662" t="s">
        <v>623</v>
      </c>
      <c r="M82" s="1018" t="s">
        <v>624</v>
      </c>
      <c r="N82" s="1024"/>
      <c r="O82" s="1018"/>
      <c r="P82" s="1018"/>
      <c r="Q82" s="1018"/>
      <c r="R82" s="1018"/>
      <c r="S82" s="1024"/>
      <c r="T82" s="1018"/>
      <c r="U82" s="1018"/>
      <c r="V82" s="1024"/>
      <c r="W82" s="1018"/>
      <c r="X82" s="1018"/>
      <c r="Y82" s="1024"/>
      <c r="Z82" s="1025"/>
      <c r="AA82" s="673"/>
      <c r="AB82" s="1195"/>
      <c r="AC82" s="1028"/>
      <c r="AD82" s="1135"/>
    </row>
    <row r="83" spans="1:30" s="1206" customFormat="1" ht="45.75" customHeight="1">
      <c r="A83" s="673" t="s">
        <v>536</v>
      </c>
      <c r="B83" s="662" t="s">
        <v>532</v>
      </c>
      <c r="C83" s="1197">
        <v>11</v>
      </c>
      <c r="D83" s="1197">
        <v>234</v>
      </c>
      <c r="E83" s="1018">
        <v>325</v>
      </c>
      <c r="F83" s="1018"/>
      <c r="G83" s="1018"/>
      <c r="H83" s="1197"/>
      <c r="I83" s="1197"/>
      <c r="J83" s="1198"/>
      <c r="K83" s="1367" t="s">
        <v>626</v>
      </c>
      <c r="L83" s="662" t="s">
        <v>627</v>
      </c>
      <c r="M83" s="1018" t="s">
        <v>628</v>
      </c>
      <c r="N83" s="1024"/>
      <c r="O83" s="1018"/>
      <c r="P83" s="1018"/>
      <c r="Q83" s="1018"/>
      <c r="R83" s="1018"/>
      <c r="S83" s="1024"/>
      <c r="T83" s="1018"/>
      <c r="U83" s="1018"/>
      <c r="V83" s="1024"/>
      <c r="W83" s="1018"/>
      <c r="X83" s="1018"/>
      <c r="Y83" s="1024"/>
      <c r="Z83" s="1025"/>
      <c r="AA83" s="673"/>
      <c r="AB83" s="1368"/>
      <c r="AC83" s="1028"/>
      <c r="AD83" s="1135" t="s">
        <v>683</v>
      </c>
    </row>
    <row r="84" spans="1:30" s="1206" customFormat="1" ht="39" customHeight="1">
      <c r="A84" s="673" t="s">
        <v>629</v>
      </c>
      <c r="B84" s="662" t="s">
        <v>630</v>
      </c>
      <c r="C84" s="1197">
        <v>11</v>
      </c>
      <c r="D84" s="1197">
        <v>235</v>
      </c>
      <c r="E84" s="1018"/>
      <c r="F84" s="1018"/>
      <c r="G84" s="1018"/>
      <c r="H84" s="1197"/>
      <c r="I84" s="1197"/>
      <c r="J84" s="1198"/>
      <c r="K84" s="1367" t="s">
        <v>632</v>
      </c>
      <c r="L84" s="662" t="s">
        <v>627</v>
      </c>
      <c r="M84" s="1019" t="s">
        <v>752</v>
      </c>
      <c r="N84" s="990"/>
      <c r="O84" s="1019"/>
      <c r="P84" s="1019"/>
      <c r="Q84" s="1019"/>
      <c r="R84" s="1019"/>
      <c r="S84" s="990"/>
      <c r="T84" s="1019"/>
      <c r="U84" s="1019"/>
      <c r="V84" s="990"/>
      <c r="W84" s="1019"/>
      <c r="X84" s="1019"/>
      <c r="Y84" s="990"/>
      <c r="Z84" s="991"/>
      <c r="AA84" s="1015"/>
      <c r="AB84" s="1195"/>
      <c r="AC84" s="1028"/>
      <c r="AD84" s="1135" t="s">
        <v>689</v>
      </c>
    </row>
    <row r="85" spans="1:30" s="1206" customFormat="1" ht="18.75" customHeight="1">
      <c r="A85" s="673" t="s">
        <v>570</v>
      </c>
      <c r="B85" s="662" t="s">
        <v>636</v>
      </c>
      <c r="C85" s="1197">
        <v>11</v>
      </c>
      <c r="D85" s="1197">
        <v>236</v>
      </c>
      <c r="E85" s="1018"/>
      <c r="F85" s="1018"/>
      <c r="G85" s="1018"/>
      <c r="H85" s="1197"/>
      <c r="I85" s="1197"/>
      <c r="J85" s="1198"/>
      <c r="K85" s="1367" t="s">
        <v>635</v>
      </c>
      <c r="L85" s="662" t="s">
        <v>627</v>
      </c>
      <c r="M85" s="1019" t="s">
        <v>771</v>
      </c>
      <c r="N85" s="990"/>
      <c r="O85" s="1019"/>
      <c r="P85" s="1019"/>
      <c r="Q85" s="1019"/>
      <c r="R85" s="1019"/>
      <c r="S85" s="990"/>
      <c r="T85" s="1019"/>
      <c r="U85" s="1019"/>
      <c r="V85" s="990"/>
      <c r="W85" s="1019"/>
      <c r="X85" s="1019"/>
      <c r="Y85" s="990"/>
      <c r="Z85" s="991"/>
      <c r="AA85" s="1015"/>
      <c r="AB85" s="1195" t="s">
        <v>685</v>
      </c>
      <c r="AC85" s="1028"/>
      <c r="AD85" s="1135"/>
    </row>
    <row r="86" spans="1:30" s="1206" customFormat="1" ht="24.75" customHeight="1">
      <c r="A86" s="673" t="s">
        <v>570</v>
      </c>
      <c r="B86" s="1016" t="s">
        <v>679</v>
      </c>
      <c r="C86" s="1197">
        <v>11</v>
      </c>
      <c r="D86" s="1197">
        <v>237</v>
      </c>
      <c r="E86" s="1018"/>
      <c r="F86" s="1018"/>
      <c r="G86" s="1018"/>
      <c r="H86" s="1197"/>
      <c r="I86" s="1197"/>
      <c r="J86" s="1198"/>
      <c r="K86" s="1367" t="s">
        <v>639</v>
      </c>
      <c r="L86" s="662" t="s">
        <v>631</v>
      </c>
      <c r="M86" s="1018" t="s">
        <v>638</v>
      </c>
      <c r="N86" s="1024"/>
      <c r="O86" s="1018"/>
      <c r="P86" s="1018"/>
      <c r="Q86" s="1018"/>
      <c r="R86" s="1018"/>
      <c r="S86" s="1024"/>
      <c r="T86" s="1018"/>
      <c r="U86" s="1018"/>
      <c r="V86" s="1024"/>
      <c r="W86" s="1018"/>
      <c r="X86" s="1018"/>
      <c r="Y86" s="1024"/>
      <c r="Z86" s="1025"/>
      <c r="AA86" s="673"/>
      <c r="AB86" s="1195"/>
      <c r="AC86" s="1028"/>
      <c r="AD86" s="1135"/>
    </row>
    <row r="87" spans="1:30" s="167" customFormat="1" ht="28.5" customHeight="1">
      <c r="A87" s="360" t="s">
        <v>572</v>
      </c>
      <c r="B87" s="379" t="s">
        <v>545</v>
      </c>
      <c r="C87" s="164">
        <v>11</v>
      </c>
      <c r="D87" s="164">
        <v>238</v>
      </c>
      <c r="E87" s="163" t="s">
        <v>645</v>
      </c>
      <c r="F87" s="163" t="s">
        <v>533</v>
      </c>
      <c r="G87" s="163" t="s">
        <v>534</v>
      </c>
      <c r="H87" s="164">
        <v>61</v>
      </c>
      <c r="I87" s="164"/>
      <c r="J87" s="388"/>
      <c r="K87" s="407" t="s">
        <v>646</v>
      </c>
      <c r="L87" s="415">
        <v>39174</v>
      </c>
      <c r="M87" s="165">
        <v>39175</v>
      </c>
      <c r="N87" s="487"/>
      <c r="O87" s="202"/>
      <c r="P87" s="202"/>
      <c r="Q87" s="202"/>
      <c r="R87" s="202"/>
      <c r="S87" s="487"/>
      <c r="T87" s="202"/>
      <c r="U87" s="202"/>
      <c r="V87" s="487"/>
      <c r="W87" s="202"/>
      <c r="X87" s="202"/>
      <c r="Y87" s="487"/>
      <c r="Z87" s="713"/>
      <c r="AA87" s="443"/>
      <c r="AB87" s="424">
        <v>39180</v>
      </c>
      <c r="AC87" s="432"/>
      <c r="AD87" s="166" t="s">
        <v>658</v>
      </c>
    </row>
    <row r="88" spans="1:30" s="185" customFormat="1" ht="52.5" customHeight="1">
      <c r="A88" s="360" t="s">
        <v>572</v>
      </c>
      <c r="B88" s="379" t="s">
        <v>545</v>
      </c>
      <c r="C88" s="182">
        <v>11</v>
      </c>
      <c r="D88" s="182">
        <v>239</v>
      </c>
      <c r="E88" s="183" t="s">
        <v>692</v>
      </c>
      <c r="F88" s="181" t="s">
        <v>533</v>
      </c>
      <c r="G88" s="181" t="s">
        <v>534</v>
      </c>
      <c r="H88" s="182">
        <v>61</v>
      </c>
      <c r="I88" s="182"/>
      <c r="J88" s="388"/>
      <c r="K88" s="407" t="s">
        <v>648</v>
      </c>
      <c r="L88" s="415">
        <v>39174</v>
      </c>
      <c r="M88" s="184">
        <v>39177</v>
      </c>
      <c r="N88" s="487"/>
      <c r="O88" s="202"/>
      <c r="P88" s="202"/>
      <c r="Q88" s="202"/>
      <c r="R88" s="202"/>
      <c r="S88" s="487"/>
      <c r="T88" s="202"/>
      <c r="U88" s="202"/>
      <c r="V88" s="487"/>
      <c r="W88" s="202"/>
      <c r="X88" s="202"/>
      <c r="Y88" s="487"/>
      <c r="Z88" s="713"/>
      <c r="AA88" s="443"/>
      <c r="AB88" s="424">
        <v>39201</v>
      </c>
      <c r="AC88" s="432"/>
      <c r="AD88" s="186" t="s">
        <v>697</v>
      </c>
    </row>
    <row r="89" spans="1:30" s="467" customFormat="1" ht="27.75" customHeight="1">
      <c r="A89" s="456" t="s">
        <v>570</v>
      </c>
      <c r="B89" s="457" t="s">
        <v>636</v>
      </c>
      <c r="C89" s="458">
        <v>11</v>
      </c>
      <c r="D89" s="458">
        <v>240</v>
      </c>
      <c r="E89" s="459"/>
      <c r="F89" s="460" t="s">
        <v>533</v>
      </c>
      <c r="G89" s="460" t="s">
        <v>534</v>
      </c>
      <c r="H89" s="458">
        <v>61</v>
      </c>
      <c r="I89" s="458"/>
      <c r="J89" s="461"/>
      <c r="K89" s="462" t="s">
        <v>652</v>
      </c>
      <c r="L89" s="463"/>
      <c r="M89" s="460" t="s">
        <v>685</v>
      </c>
      <c r="N89" s="488"/>
      <c r="O89" s="460"/>
      <c r="P89" s="460"/>
      <c r="Q89" s="460"/>
      <c r="R89" s="460"/>
      <c r="S89" s="488"/>
      <c r="T89" s="460"/>
      <c r="U89" s="460"/>
      <c r="V89" s="488"/>
      <c r="W89" s="460"/>
      <c r="X89" s="460"/>
      <c r="Y89" s="488"/>
      <c r="Z89" s="714"/>
      <c r="AA89" s="456"/>
      <c r="AB89" s="464" t="s">
        <v>603</v>
      </c>
      <c r="AC89" s="465"/>
      <c r="AD89" s="466" t="s">
        <v>795</v>
      </c>
    </row>
    <row r="90" spans="1:30" s="159" customFormat="1" ht="24.75" customHeight="1">
      <c r="A90" s="361" t="s">
        <v>570</v>
      </c>
      <c r="B90" s="378" t="s">
        <v>655</v>
      </c>
      <c r="C90" s="157">
        <v>11</v>
      </c>
      <c r="D90" s="157">
        <v>241</v>
      </c>
      <c r="E90" s="160"/>
      <c r="F90" s="161" t="s">
        <v>533</v>
      </c>
      <c r="G90" s="161" t="s">
        <v>534</v>
      </c>
      <c r="H90" s="157">
        <v>61</v>
      </c>
      <c r="I90" s="157"/>
      <c r="J90" s="390"/>
      <c r="K90" s="408" t="s">
        <v>678</v>
      </c>
      <c r="L90" s="416">
        <v>39177</v>
      </c>
      <c r="M90" s="178" t="s">
        <v>685</v>
      </c>
      <c r="N90" s="484"/>
      <c r="O90" s="178"/>
      <c r="P90" s="178"/>
      <c r="Q90" s="178"/>
      <c r="R90" s="178"/>
      <c r="S90" s="484"/>
      <c r="T90" s="178"/>
      <c r="U90" s="178"/>
      <c r="V90" s="484"/>
      <c r="W90" s="178"/>
      <c r="X90" s="178"/>
      <c r="Y90" s="484"/>
      <c r="Z90" s="710"/>
      <c r="AA90" s="361"/>
      <c r="AB90" s="356"/>
      <c r="AC90" s="433"/>
      <c r="AD90" s="158" t="s">
        <v>688</v>
      </c>
    </row>
    <row r="91" spans="1:30" s="167" customFormat="1" ht="43.5" customHeight="1">
      <c r="A91" s="360" t="s">
        <v>536</v>
      </c>
      <c r="B91" s="379" t="s">
        <v>630</v>
      </c>
      <c r="C91" s="164">
        <v>11</v>
      </c>
      <c r="D91" s="164">
        <v>242</v>
      </c>
      <c r="E91" s="163" t="s">
        <v>660</v>
      </c>
      <c r="F91" s="163" t="s">
        <v>533</v>
      </c>
      <c r="G91" s="163" t="s">
        <v>534</v>
      </c>
      <c r="H91" s="164">
        <v>61</v>
      </c>
      <c r="I91" s="164"/>
      <c r="J91" s="388">
        <v>84</v>
      </c>
      <c r="K91" s="407" t="s">
        <v>661</v>
      </c>
      <c r="L91" s="415">
        <v>39176</v>
      </c>
      <c r="M91" s="165">
        <v>39176</v>
      </c>
      <c r="N91" s="487"/>
      <c r="O91" s="202"/>
      <c r="P91" s="202"/>
      <c r="Q91" s="202"/>
      <c r="R91" s="202"/>
      <c r="S91" s="487"/>
      <c r="T91" s="202"/>
      <c r="U91" s="202"/>
      <c r="V91" s="487"/>
      <c r="W91" s="202"/>
      <c r="X91" s="202"/>
      <c r="Y91" s="487"/>
      <c r="Z91" s="713"/>
      <c r="AA91" s="443"/>
      <c r="AB91" s="424">
        <v>39196</v>
      </c>
      <c r="AC91" s="432"/>
      <c r="AD91" s="166" t="s">
        <v>680</v>
      </c>
    </row>
    <row r="92" spans="1:30" s="823" customFormat="1" ht="18" customHeight="1">
      <c r="A92" s="812" t="s">
        <v>570</v>
      </c>
      <c r="B92" s="813" t="s">
        <v>593</v>
      </c>
      <c r="C92" s="814">
        <v>11</v>
      </c>
      <c r="D92" s="814">
        <v>243</v>
      </c>
      <c r="E92" s="664"/>
      <c r="F92" s="664" t="s">
        <v>533</v>
      </c>
      <c r="G92" s="664" t="s">
        <v>534</v>
      </c>
      <c r="H92" s="814">
        <v>62</v>
      </c>
      <c r="I92" s="814"/>
      <c r="J92" s="815"/>
      <c r="K92" s="816" t="s">
        <v>664</v>
      </c>
      <c r="L92" s="843">
        <v>39185</v>
      </c>
      <c r="M92" s="844" t="s">
        <v>772</v>
      </c>
      <c r="N92" s="488"/>
      <c r="O92" s="844"/>
      <c r="P92" s="844"/>
      <c r="Q92" s="844"/>
      <c r="R92" s="844"/>
      <c r="S92" s="488"/>
      <c r="T92" s="844"/>
      <c r="U92" s="844"/>
      <c r="V92" s="488"/>
      <c r="W92" s="844"/>
      <c r="X92" s="844"/>
      <c r="Y92" s="488"/>
      <c r="Z92" s="714"/>
      <c r="AA92" s="845"/>
      <c r="AB92" s="812"/>
      <c r="AC92" s="670"/>
      <c r="AD92" s="822" t="s">
        <v>1052</v>
      </c>
    </row>
    <row r="93" spans="1:30" s="1030" customFormat="1" ht="24.75" customHeight="1">
      <c r="A93" s="1015" t="s">
        <v>666</v>
      </c>
      <c r="B93" s="1016" t="s">
        <v>615</v>
      </c>
      <c r="C93" s="1017">
        <v>11</v>
      </c>
      <c r="D93" s="1017">
        <v>244</v>
      </c>
      <c r="E93" s="1018">
        <v>343</v>
      </c>
      <c r="F93" s="1019" t="s">
        <v>533</v>
      </c>
      <c r="G93" s="1019" t="s">
        <v>534</v>
      </c>
      <c r="H93" s="1017">
        <v>61</v>
      </c>
      <c r="I93" s="1017"/>
      <c r="J93" s="1020"/>
      <c r="K93" s="1021" t="s">
        <v>667</v>
      </c>
      <c r="L93" s="1022">
        <v>39189</v>
      </c>
      <c r="M93" s="1023">
        <v>39196</v>
      </c>
      <c r="N93" s="1024"/>
      <c r="O93" s="1023"/>
      <c r="P93" s="1023"/>
      <c r="Q93" s="1023"/>
      <c r="R93" s="1023"/>
      <c r="S93" s="1024"/>
      <c r="T93" s="1023"/>
      <c r="U93" s="1023"/>
      <c r="V93" s="1024"/>
      <c r="W93" s="1023"/>
      <c r="X93" s="1023"/>
      <c r="Y93" s="1024"/>
      <c r="Z93" s="1025"/>
      <c r="AA93" s="1026"/>
      <c r="AB93" s="1027"/>
      <c r="AC93" s="1028"/>
      <c r="AD93" s="1029" t="s">
        <v>1183</v>
      </c>
    </row>
    <row r="94" spans="1:30" s="177" customFormat="1" ht="28.5" customHeight="1">
      <c r="A94" s="356" t="s">
        <v>570</v>
      </c>
      <c r="B94" s="374" t="s">
        <v>593</v>
      </c>
      <c r="C94" s="175">
        <v>11</v>
      </c>
      <c r="D94" s="175">
        <v>245</v>
      </c>
      <c r="E94" s="174"/>
      <c r="F94" s="178" t="s">
        <v>533</v>
      </c>
      <c r="G94" s="178" t="s">
        <v>534</v>
      </c>
      <c r="H94" s="175">
        <v>61</v>
      </c>
      <c r="I94" s="175"/>
      <c r="J94" s="390"/>
      <c r="K94" s="403" t="s">
        <v>671</v>
      </c>
      <c r="L94" s="416">
        <v>39189</v>
      </c>
      <c r="M94" s="346" t="s">
        <v>773</v>
      </c>
      <c r="N94" s="484"/>
      <c r="O94" s="346"/>
      <c r="P94" s="346"/>
      <c r="Q94" s="346"/>
      <c r="R94" s="346"/>
      <c r="S94" s="484"/>
      <c r="T94" s="346"/>
      <c r="U94" s="346"/>
      <c r="V94" s="484"/>
      <c r="W94" s="346"/>
      <c r="X94" s="346"/>
      <c r="Y94" s="484"/>
      <c r="Z94" s="710"/>
      <c r="AA94" s="444"/>
      <c r="AB94" s="356"/>
      <c r="AC94" s="433"/>
      <c r="AD94" s="176" t="s">
        <v>725</v>
      </c>
    </row>
    <row r="95" spans="1:30" s="204" customFormat="1" ht="28.5" customHeight="1">
      <c r="A95" s="360" t="s">
        <v>572</v>
      </c>
      <c r="B95" s="379" t="s">
        <v>684</v>
      </c>
      <c r="C95" s="200">
        <v>11</v>
      </c>
      <c r="D95" s="200">
        <v>246</v>
      </c>
      <c r="E95" s="201"/>
      <c r="F95" s="201"/>
      <c r="G95" s="201"/>
      <c r="H95" s="200"/>
      <c r="I95" s="200"/>
      <c r="J95" s="388"/>
      <c r="K95" s="407" t="s">
        <v>686</v>
      </c>
      <c r="L95" s="415">
        <v>39196</v>
      </c>
      <c r="M95" s="199" t="s">
        <v>685</v>
      </c>
      <c r="N95" s="489"/>
      <c r="O95" s="199"/>
      <c r="P95" s="199"/>
      <c r="Q95" s="199"/>
      <c r="R95" s="199"/>
      <c r="S95" s="489"/>
      <c r="T95" s="199"/>
      <c r="U95" s="199"/>
      <c r="V95" s="489"/>
      <c r="W95" s="199"/>
      <c r="X95" s="199"/>
      <c r="Y95" s="489"/>
      <c r="Z95" s="715"/>
      <c r="AA95" s="360"/>
      <c r="AB95" s="354" t="s">
        <v>712</v>
      </c>
      <c r="AC95" s="432"/>
      <c r="AD95" s="203" t="s">
        <v>714</v>
      </c>
    </row>
    <row r="96" spans="1:30" s="555" customFormat="1" ht="25.5" customHeight="1">
      <c r="A96" s="543" t="s">
        <v>570</v>
      </c>
      <c r="B96" s="544" t="s">
        <v>593</v>
      </c>
      <c r="C96" s="545">
        <v>11</v>
      </c>
      <c r="D96" s="545" t="s">
        <v>801</v>
      </c>
      <c r="E96" s="545"/>
      <c r="F96" s="546" t="s">
        <v>533</v>
      </c>
      <c r="G96" s="546" t="s">
        <v>534</v>
      </c>
      <c r="H96" s="545">
        <v>62</v>
      </c>
      <c r="I96" s="545"/>
      <c r="J96" s="547"/>
      <c r="K96" s="548" t="s">
        <v>690</v>
      </c>
      <c r="L96" s="549" t="s">
        <v>800</v>
      </c>
      <c r="M96" s="550" t="s">
        <v>773</v>
      </c>
      <c r="N96" s="551">
        <v>170000</v>
      </c>
      <c r="O96" s="546"/>
      <c r="P96" s="546"/>
      <c r="Q96" s="546"/>
      <c r="R96" s="546"/>
      <c r="S96" s="551"/>
      <c r="T96" s="546"/>
      <c r="U96" s="546"/>
      <c r="V96" s="551"/>
      <c r="W96" s="546"/>
      <c r="X96" s="546"/>
      <c r="Y96" s="551"/>
      <c r="Z96" s="711"/>
      <c r="AA96" s="543"/>
      <c r="AB96" s="552"/>
      <c r="AC96" s="553"/>
      <c r="AD96" s="554" t="s">
        <v>856</v>
      </c>
    </row>
    <row r="97" spans="1:30" s="555" customFormat="1" ht="25.5" customHeight="1">
      <c r="A97" s="543" t="s">
        <v>570</v>
      </c>
      <c r="B97" s="544" t="s">
        <v>593</v>
      </c>
      <c r="C97" s="545">
        <v>11</v>
      </c>
      <c r="D97" s="545" t="s">
        <v>802</v>
      </c>
      <c r="E97" s="545"/>
      <c r="F97" s="546" t="s">
        <v>533</v>
      </c>
      <c r="G97" s="546" t="s">
        <v>534</v>
      </c>
      <c r="H97" s="545">
        <v>62</v>
      </c>
      <c r="I97" s="545"/>
      <c r="J97" s="547"/>
      <c r="K97" s="556" t="s">
        <v>690</v>
      </c>
      <c r="L97" s="549" t="s">
        <v>571</v>
      </c>
      <c r="M97" s="550" t="s">
        <v>797</v>
      </c>
      <c r="N97" s="551">
        <v>170000</v>
      </c>
      <c r="O97" s="546"/>
      <c r="P97" s="546"/>
      <c r="Q97" s="546"/>
      <c r="R97" s="546"/>
      <c r="S97" s="551"/>
      <c r="T97" s="546"/>
      <c r="U97" s="546"/>
      <c r="V97" s="551"/>
      <c r="W97" s="546"/>
      <c r="X97" s="546"/>
      <c r="Y97" s="551"/>
      <c r="Z97" s="711"/>
      <c r="AA97" s="543"/>
      <c r="AB97" s="552"/>
      <c r="AC97" s="553"/>
      <c r="AD97" s="554" t="s">
        <v>856</v>
      </c>
    </row>
    <row r="98" spans="1:30" s="208" customFormat="1" ht="25.5" customHeight="1">
      <c r="A98" s="358" t="s">
        <v>570</v>
      </c>
      <c r="B98" s="376" t="s">
        <v>593</v>
      </c>
      <c r="C98" s="206">
        <v>11</v>
      </c>
      <c r="D98" s="206" t="s">
        <v>803</v>
      </c>
      <c r="E98" s="206"/>
      <c r="F98" s="174" t="s">
        <v>533</v>
      </c>
      <c r="G98" s="174" t="s">
        <v>534</v>
      </c>
      <c r="H98" s="206">
        <v>62</v>
      </c>
      <c r="I98" s="206"/>
      <c r="J98" s="390"/>
      <c r="K98" s="405" t="s">
        <v>690</v>
      </c>
      <c r="L98" s="374" t="s">
        <v>571</v>
      </c>
      <c r="M98" s="470" t="s">
        <v>798</v>
      </c>
      <c r="N98" s="485">
        <v>170000</v>
      </c>
      <c r="O98" s="174"/>
      <c r="P98" s="174"/>
      <c r="Q98" s="174"/>
      <c r="R98" s="174"/>
      <c r="S98" s="485"/>
      <c r="T98" s="174"/>
      <c r="U98" s="174"/>
      <c r="V98" s="485"/>
      <c r="W98" s="174"/>
      <c r="X98" s="174"/>
      <c r="Y98" s="485"/>
      <c r="Z98" s="711"/>
      <c r="AA98" s="358"/>
      <c r="AB98" s="356"/>
      <c r="AC98" s="433"/>
      <c r="AD98" s="207"/>
    </row>
    <row r="99" spans="1:30" s="208" customFormat="1" ht="25.5" customHeight="1">
      <c r="A99" s="358" t="s">
        <v>570</v>
      </c>
      <c r="B99" s="376" t="s">
        <v>593</v>
      </c>
      <c r="C99" s="206">
        <v>11</v>
      </c>
      <c r="D99" s="206" t="s">
        <v>804</v>
      </c>
      <c r="E99" s="206"/>
      <c r="F99" s="174" t="s">
        <v>533</v>
      </c>
      <c r="G99" s="174" t="s">
        <v>534</v>
      </c>
      <c r="H99" s="206">
        <v>62</v>
      </c>
      <c r="I99" s="206"/>
      <c r="J99" s="390"/>
      <c r="K99" s="405" t="s">
        <v>690</v>
      </c>
      <c r="L99" s="374" t="s">
        <v>571</v>
      </c>
      <c r="M99" s="470" t="s">
        <v>799</v>
      </c>
      <c r="N99" s="485">
        <v>170000</v>
      </c>
      <c r="O99" s="174"/>
      <c r="P99" s="174"/>
      <c r="Q99" s="174"/>
      <c r="R99" s="174"/>
      <c r="S99" s="485"/>
      <c r="T99" s="174"/>
      <c r="U99" s="174"/>
      <c r="V99" s="485"/>
      <c r="W99" s="174"/>
      <c r="X99" s="174"/>
      <c r="Y99" s="485"/>
      <c r="Z99" s="711"/>
      <c r="AA99" s="358"/>
      <c r="AB99" s="356"/>
      <c r="AC99" s="433"/>
      <c r="AD99" s="207"/>
    </row>
    <row r="100" spans="1:30" s="672" customFormat="1" ht="29.25" customHeight="1">
      <c r="A100" s="673" t="s">
        <v>570</v>
      </c>
      <c r="B100" s="662" t="s">
        <v>593</v>
      </c>
      <c r="C100" s="663">
        <v>11</v>
      </c>
      <c r="D100" s="663">
        <v>248</v>
      </c>
      <c r="E100" s="663"/>
      <c r="F100" s="664" t="s">
        <v>533</v>
      </c>
      <c r="G100" s="664" t="s">
        <v>534</v>
      </c>
      <c r="H100" s="663">
        <v>63</v>
      </c>
      <c r="I100" s="663"/>
      <c r="J100" s="665"/>
      <c r="K100" s="666" t="s">
        <v>706</v>
      </c>
      <c r="L100" s="667">
        <v>39199</v>
      </c>
      <c r="M100" s="664" t="s">
        <v>691</v>
      </c>
      <c r="N100" s="668"/>
      <c r="O100" s="664"/>
      <c r="P100" s="664"/>
      <c r="Q100" s="664"/>
      <c r="R100" s="664"/>
      <c r="S100" s="668"/>
      <c r="T100" s="664"/>
      <c r="U100" s="664"/>
      <c r="V100" s="668"/>
      <c r="W100" s="664"/>
      <c r="X100" s="664"/>
      <c r="Y100" s="668"/>
      <c r="Z100" s="716"/>
      <c r="AA100" s="661"/>
      <c r="AB100" s="669"/>
      <c r="AC100" s="670"/>
      <c r="AD100" s="671"/>
    </row>
    <row r="101" spans="1:30" s="177" customFormat="1" ht="18.75" customHeight="1">
      <c r="A101" s="358" t="s">
        <v>570</v>
      </c>
      <c r="B101" s="376" t="s">
        <v>636</v>
      </c>
      <c r="C101" s="175">
        <v>11</v>
      </c>
      <c r="D101" s="175">
        <v>249</v>
      </c>
      <c r="E101" s="175"/>
      <c r="F101" s="174" t="s">
        <v>533</v>
      </c>
      <c r="G101" s="174" t="s">
        <v>534</v>
      </c>
      <c r="H101" s="175">
        <v>62</v>
      </c>
      <c r="I101" s="175"/>
      <c r="J101" s="390"/>
      <c r="K101" s="405" t="s">
        <v>694</v>
      </c>
      <c r="L101" s="417">
        <v>39199</v>
      </c>
      <c r="M101" s="178" t="s">
        <v>685</v>
      </c>
      <c r="N101" s="484"/>
      <c r="O101" s="178"/>
      <c r="P101" s="178"/>
      <c r="Q101" s="178"/>
      <c r="R101" s="178"/>
      <c r="S101" s="484"/>
      <c r="T101" s="178"/>
      <c r="U101" s="178"/>
      <c r="V101" s="484"/>
      <c r="W101" s="178"/>
      <c r="X101" s="178"/>
      <c r="Y101" s="484"/>
      <c r="Z101" s="710"/>
      <c r="AA101" s="361"/>
      <c r="AB101" s="356"/>
      <c r="AC101" s="433"/>
      <c r="AD101" s="176" t="s">
        <v>796</v>
      </c>
    </row>
    <row r="102" spans="1:30" s="1206" customFormat="1" ht="18.75" customHeight="1">
      <c r="A102" s="1195" t="s">
        <v>536</v>
      </c>
      <c r="B102" s="1196" t="s">
        <v>700</v>
      </c>
      <c r="C102" s="1197">
        <v>11</v>
      </c>
      <c r="D102" s="1197">
        <v>250</v>
      </c>
      <c r="E102" s="1197"/>
      <c r="F102" s="1197"/>
      <c r="G102" s="1197"/>
      <c r="H102" s="1197"/>
      <c r="I102" s="1197"/>
      <c r="J102" s="1198"/>
      <c r="K102" s="1199" t="s">
        <v>702</v>
      </c>
      <c r="L102" s="1196"/>
      <c r="M102" s="1197" t="s">
        <v>685</v>
      </c>
      <c r="N102" s="1202"/>
      <c r="O102" s="1197"/>
      <c r="P102" s="1197"/>
      <c r="Q102" s="1197"/>
      <c r="R102" s="1197"/>
      <c r="S102" s="1202"/>
      <c r="T102" s="1197"/>
      <c r="U102" s="1197"/>
      <c r="V102" s="1202"/>
      <c r="W102" s="1197"/>
      <c r="X102" s="1197"/>
      <c r="Y102" s="1202"/>
      <c r="Z102" s="1203"/>
      <c r="AA102" s="1195"/>
      <c r="AB102" s="1195"/>
      <c r="AC102" s="1204"/>
      <c r="AD102" s="1135"/>
    </row>
    <row r="103" spans="1:30" s="211" customFormat="1" ht="27" customHeight="1">
      <c r="A103" s="354" t="s">
        <v>572</v>
      </c>
      <c r="B103" s="372" t="s">
        <v>684</v>
      </c>
      <c r="C103" s="209">
        <v>11</v>
      </c>
      <c r="D103" s="209">
        <v>251</v>
      </c>
      <c r="E103" s="209"/>
      <c r="F103" s="209" t="s">
        <v>533</v>
      </c>
      <c r="G103" s="209" t="s">
        <v>534</v>
      </c>
      <c r="H103" s="209">
        <v>61</v>
      </c>
      <c r="I103" s="209"/>
      <c r="J103" s="388"/>
      <c r="K103" s="401" t="s">
        <v>715</v>
      </c>
      <c r="L103" s="418">
        <v>39204</v>
      </c>
      <c r="M103" s="209" t="s">
        <v>721</v>
      </c>
      <c r="N103" s="481"/>
      <c r="O103" s="303"/>
      <c r="P103" s="303"/>
      <c r="Q103" s="303"/>
      <c r="R103" s="303"/>
      <c r="S103" s="481"/>
      <c r="T103" s="303"/>
      <c r="U103" s="303"/>
      <c r="V103" s="497"/>
      <c r="W103" s="303"/>
      <c r="X103" s="303"/>
      <c r="Y103" s="481"/>
      <c r="Z103" s="701"/>
      <c r="AA103" s="354"/>
      <c r="AB103" s="354" t="s">
        <v>717</v>
      </c>
      <c r="AC103" s="432"/>
      <c r="AD103" s="210" t="s">
        <v>722</v>
      </c>
    </row>
    <row r="104" spans="1:30" s="177" customFormat="1" ht="18.75" customHeight="1">
      <c r="A104" s="356" t="s">
        <v>572</v>
      </c>
      <c r="B104" s="374" t="s">
        <v>711</v>
      </c>
      <c r="C104" s="175">
        <v>11</v>
      </c>
      <c r="D104" s="175">
        <v>252</v>
      </c>
      <c r="E104" s="175">
        <v>327</v>
      </c>
      <c r="I104" s="175"/>
      <c r="J104" s="390"/>
      <c r="K104" s="403" t="s">
        <v>708</v>
      </c>
      <c r="L104" s="417">
        <v>39204</v>
      </c>
      <c r="M104" s="178" t="s">
        <v>685</v>
      </c>
      <c r="N104" s="484"/>
      <c r="O104" s="178"/>
      <c r="P104" s="178"/>
      <c r="Q104" s="178"/>
      <c r="R104" s="178"/>
      <c r="S104" s="484"/>
      <c r="T104" s="178"/>
      <c r="U104" s="178"/>
      <c r="V104" s="484"/>
      <c r="W104" s="178"/>
      <c r="X104" s="178"/>
      <c r="Y104" s="484"/>
      <c r="Z104" s="710"/>
      <c r="AA104" s="361"/>
      <c r="AB104" s="356"/>
      <c r="AC104" s="433"/>
      <c r="AD104" s="189"/>
    </row>
    <row r="105" spans="1:30" s="208" customFormat="1" ht="12.75">
      <c r="A105" s="356" t="s">
        <v>570</v>
      </c>
      <c r="B105" s="374" t="s">
        <v>593</v>
      </c>
      <c r="C105" s="206">
        <v>11</v>
      </c>
      <c r="D105" s="206">
        <v>253</v>
      </c>
      <c r="E105" s="206">
        <v>336</v>
      </c>
      <c r="F105" s="206"/>
      <c r="G105" s="206"/>
      <c r="H105" s="206"/>
      <c r="I105" s="206"/>
      <c r="J105" s="390"/>
      <c r="K105" s="403" t="s">
        <v>713</v>
      </c>
      <c r="L105" s="374" t="s">
        <v>712</v>
      </c>
      <c r="M105" s="206" t="s">
        <v>774</v>
      </c>
      <c r="N105" s="483"/>
      <c r="O105" s="206"/>
      <c r="P105" s="206"/>
      <c r="Q105" s="206"/>
      <c r="R105" s="206"/>
      <c r="S105" s="483"/>
      <c r="T105" s="206"/>
      <c r="U105" s="206"/>
      <c r="V105" s="516"/>
      <c r="W105" s="206"/>
      <c r="X105" s="206"/>
      <c r="Y105" s="483"/>
      <c r="Z105" s="709"/>
      <c r="AA105" s="356"/>
      <c r="AB105" s="356"/>
      <c r="AC105" s="433"/>
      <c r="AD105" s="207"/>
    </row>
    <row r="106" spans="1:30" s="208" customFormat="1" ht="12.75">
      <c r="A106" s="356" t="s">
        <v>570</v>
      </c>
      <c r="B106" s="374" t="s">
        <v>593</v>
      </c>
      <c r="C106" s="206">
        <v>11</v>
      </c>
      <c r="D106" s="206">
        <v>254</v>
      </c>
      <c r="E106" s="206"/>
      <c r="F106" s="206"/>
      <c r="G106" s="206"/>
      <c r="H106" s="206"/>
      <c r="I106" s="206"/>
      <c r="J106" s="390"/>
      <c r="K106" s="403" t="s">
        <v>718</v>
      </c>
      <c r="L106" s="374" t="s">
        <v>717</v>
      </c>
      <c r="M106" s="206" t="s">
        <v>772</v>
      </c>
      <c r="N106" s="483"/>
      <c r="O106" s="206"/>
      <c r="P106" s="206"/>
      <c r="Q106" s="206"/>
      <c r="R106" s="206"/>
      <c r="S106" s="483"/>
      <c r="T106" s="206"/>
      <c r="U106" s="206"/>
      <c r="V106" s="516"/>
      <c r="W106" s="206"/>
      <c r="X106" s="206"/>
      <c r="Y106" s="483"/>
      <c r="Z106" s="709"/>
      <c r="AA106" s="356"/>
      <c r="AB106" s="356"/>
      <c r="AC106" s="433"/>
      <c r="AD106" s="207" t="s">
        <v>726</v>
      </c>
    </row>
    <row r="107" spans="1:30" s="742" customFormat="1" ht="12.75">
      <c r="A107" s="728" t="s">
        <v>572</v>
      </c>
      <c r="B107" s="739" t="s">
        <v>545</v>
      </c>
      <c r="C107" s="729">
        <v>11</v>
      </c>
      <c r="D107" s="729">
        <v>255</v>
      </c>
      <c r="E107" s="729" t="s">
        <v>729</v>
      </c>
      <c r="F107" s="729" t="s">
        <v>533</v>
      </c>
      <c r="G107" s="729" t="s">
        <v>534</v>
      </c>
      <c r="H107" s="729">
        <v>61</v>
      </c>
      <c r="I107" s="729"/>
      <c r="J107" s="740"/>
      <c r="K107" s="741" t="s">
        <v>728</v>
      </c>
      <c r="L107" s="739" t="s">
        <v>727</v>
      </c>
      <c r="M107" s="735" t="s">
        <v>1001</v>
      </c>
      <c r="N107" s="736">
        <v>2500000</v>
      </c>
      <c r="O107" s="735" t="s">
        <v>1001</v>
      </c>
      <c r="P107" s="735" t="s">
        <v>545</v>
      </c>
      <c r="Q107" s="735" t="s">
        <v>1001</v>
      </c>
      <c r="R107" s="735" t="s">
        <v>745</v>
      </c>
      <c r="S107" s="736">
        <v>3850000</v>
      </c>
      <c r="T107" s="735" t="s">
        <v>1002</v>
      </c>
      <c r="U107" s="735" t="s">
        <v>1002</v>
      </c>
      <c r="V107" s="736">
        <v>1040000</v>
      </c>
      <c r="W107" s="735" t="s">
        <v>545</v>
      </c>
      <c r="X107" s="735" t="s">
        <v>765</v>
      </c>
      <c r="Y107" s="736" t="s">
        <v>1002</v>
      </c>
      <c r="Z107" s="737">
        <v>274400</v>
      </c>
      <c r="AA107" s="738" t="s">
        <v>545</v>
      </c>
      <c r="AB107" s="732">
        <v>39296</v>
      </c>
      <c r="AC107" s="733"/>
      <c r="AD107" s="734" t="s">
        <v>1000</v>
      </c>
    </row>
    <row r="108" spans="1:30" s="528" customFormat="1" ht="12.75">
      <c r="A108" s="520" t="s">
        <v>572</v>
      </c>
      <c r="B108" s="521" t="s">
        <v>545</v>
      </c>
      <c r="C108" s="522">
        <v>11</v>
      </c>
      <c r="D108" s="522">
        <v>256</v>
      </c>
      <c r="E108" s="522"/>
      <c r="F108" s="522"/>
      <c r="G108" s="522"/>
      <c r="H108" s="522"/>
      <c r="I108" s="522"/>
      <c r="J108" s="523"/>
      <c r="K108" s="524" t="s">
        <v>747</v>
      </c>
      <c r="L108" s="521" t="s">
        <v>745</v>
      </c>
      <c r="M108" s="522" t="s">
        <v>746</v>
      </c>
      <c r="N108" s="525"/>
      <c r="O108" s="522"/>
      <c r="P108" s="522"/>
      <c r="Q108" s="522"/>
      <c r="R108" s="522"/>
      <c r="S108" s="525"/>
      <c r="T108" s="522"/>
      <c r="U108" s="522"/>
      <c r="V108" s="525"/>
      <c r="W108" s="522"/>
      <c r="X108" s="522"/>
      <c r="Y108" s="525"/>
      <c r="Z108" s="706"/>
      <c r="AA108" s="520"/>
      <c r="AB108" s="520"/>
      <c r="AC108" s="526"/>
      <c r="AD108" s="527" t="s">
        <v>819</v>
      </c>
    </row>
    <row r="109" spans="1:30" s="694" customFormat="1" ht="22.5" customHeight="1">
      <c r="A109" s="686" t="s">
        <v>570</v>
      </c>
      <c r="B109" s="687" t="s">
        <v>597</v>
      </c>
      <c r="C109" s="688">
        <v>11</v>
      </c>
      <c r="D109" s="688" t="s">
        <v>844</v>
      </c>
      <c r="E109" s="688">
        <v>336</v>
      </c>
      <c r="F109" s="688" t="s">
        <v>533</v>
      </c>
      <c r="G109" s="688" t="s">
        <v>534</v>
      </c>
      <c r="H109" s="688">
        <v>65</v>
      </c>
      <c r="I109" s="688"/>
      <c r="J109" s="689"/>
      <c r="K109" s="690" t="s">
        <v>749</v>
      </c>
      <c r="L109" s="687" t="s">
        <v>848</v>
      </c>
      <c r="M109" s="688" t="s">
        <v>849</v>
      </c>
      <c r="N109" s="691">
        <v>90000</v>
      </c>
      <c r="O109" s="688" t="s">
        <v>797</v>
      </c>
      <c r="P109" s="688" t="s">
        <v>597</v>
      </c>
      <c r="Q109" s="688" t="s">
        <v>685</v>
      </c>
      <c r="R109" s="688" t="s">
        <v>685</v>
      </c>
      <c r="S109" s="691">
        <v>122400</v>
      </c>
      <c r="T109" s="688" t="s">
        <v>911</v>
      </c>
      <c r="U109" s="697" t="s">
        <v>990</v>
      </c>
      <c r="V109" s="691">
        <v>8130</v>
      </c>
      <c r="W109" s="688" t="s">
        <v>597</v>
      </c>
      <c r="X109" s="688">
        <v>0</v>
      </c>
      <c r="Y109" s="698" t="s">
        <v>990</v>
      </c>
      <c r="Z109" s="701">
        <v>19556</v>
      </c>
      <c r="AA109" s="696" t="s">
        <v>597</v>
      </c>
      <c r="AB109" s="696" t="s">
        <v>990</v>
      </c>
      <c r="AC109" s="692"/>
      <c r="AD109" s="693" t="s">
        <v>750</v>
      </c>
    </row>
    <row r="110" spans="1:30" s="571" customFormat="1" ht="21.75" customHeight="1">
      <c r="A110" s="563" t="s">
        <v>570</v>
      </c>
      <c r="B110" s="564" t="s">
        <v>597</v>
      </c>
      <c r="C110" s="565">
        <v>11</v>
      </c>
      <c r="D110" s="565" t="s">
        <v>845</v>
      </c>
      <c r="E110" s="565">
        <v>336</v>
      </c>
      <c r="F110" s="565" t="s">
        <v>533</v>
      </c>
      <c r="G110" s="565" t="s">
        <v>534</v>
      </c>
      <c r="H110" s="565">
        <v>65</v>
      </c>
      <c r="I110" s="565"/>
      <c r="J110" s="566"/>
      <c r="K110" s="567" t="s">
        <v>749</v>
      </c>
      <c r="L110" s="564" t="s">
        <v>848</v>
      </c>
      <c r="M110" s="565" t="s">
        <v>850</v>
      </c>
      <c r="N110" s="568">
        <v>90000</v>
      </c>
      <c r="O110" s="565" t="s">
        <v>797</v>
      </c>
      <c r="P110" s="565" t="s">
        <v>597</v>
      </c>
      <c r="Q110" s="565"/>
      <c r="R110" s="565"/>
      <c r="S110" s="568"/>
      <c r="T110" s="565"/>
      <c r="U110" s="565"/>
      <c r="V110" s="568"/>
      <c r="W110" s="565"/>
      <c r="X110" s="565"/>
      <c r="Y110" s="568"/>
      <c r="Z110" s="718"/>
      <c r="AA110" s="563"/>
      <c r="AB110" s="563"/>
      <c r="AC110" s="569"/>
      <c r="AD110" s="570" t="s">
        <v>750</v>
      </c>
    </row>
    <row r="111" spans="1:30" s="519" customFormat="1" ht="12.75">
      <c r="A111" s="511" t="s">
        <v>570</v>
      </c>
      <c r="B111" s="512" t="s">
        <v>593</v>
      </c>
      <c r="C111" s="513">
        <v>11</v>
      </c>
      <c r="D111" s="513" t="s">
        <v>846</v>
      </c>
      <c r="E111" s="513">
        <v>336</v>
      </c>
      <c r="F111" s="513" t="s">
        <v>533</v>
      </c>
      <c r="G111" s="513" t="s">
        <v>534</v>
      </c>
      <c r="H111" s="513">
        <v>65</v>
      </c>
      <c r="I111" s="513"/>
      <c r="J111" s="514"/>
      <c r="K111" s="515" t="s">
        <v>749</v>
      </c>
      <c r="L111" s="512" t="s">
        <v>848</v>
      </c>
      <c r="M111" s="513" t="s">
        <v>851</v>
      </c>
      <c r="N111" s="516">
        <v>90000</v>
      </c>
      <c r="O111" s="513"/>
      <c r="P111" s="513"/>
      <c r="Q111" s="513"/>
      <c r="R111" s="513"/>
      <c r="S111" s="516"/>
      <c r="T111" s="513"/>
      <c r="U111" s="513"/>
      <c r="V111" s="516"/>
      <c r="W111" s="513"/>
      <c r="X111" s="513"/>
      <c r="Y111" s="516"/>
      <c r="Z111" s="709"/>
      <c r="AA111" s="511"/>
      <c r="AB111" s="511"/>
      <c r="AC111" s="517"/>
      <c r="AD111" s="518" t="s">
        <v>750</v>
      </c>
    </row>
    <row r="112" spans="1:30" s="519" customFormat="1" ht="12.75">
      <c r="A112" s="511" t="s">
        <v>570</v>
      </c>
      <c r="B112" s="512" t="s">
        <v>593</v>
      </c>
      <c r="C112" s="513">
        <v>11</v>
      </c>
      <c r="D112" s="513" t="s">
        <v>847</v>
      </c>
      <c r="E112" s="513">
        <v>336</v>
      </c>
      <c r="F112" s="513" t="s">
        <v>533</v>
      </c>
      <c r="G112" s="513" t="s">
        <v>534</v>
      </c>
      <c r="H112" s="513">
        <v>65</v>
      </c>
      <c r="I112" s="513"/>
      <c r="J112" s="514"/>
      <c r="K112" s="515" t="s">
        <v>749</v>
      </c>
      <c r="L112" s="512" t="s">
        <v>848</v>
      </c>
      <c r="M112" s="470">
        <v>39295</v>
      </c>
      <c r="N112" s="516">
        <v>180000</v>
      </c>
      <c r="O112" s="513"/>
      <c r="P112" s="513"/>
      <c r="Q112" s="513"/>
      <c r="R112" s="513"/>
      <c r="S112" s="516"/>
      <c r="T112" s="513"/>
      <c r="U112" s="513"/>
      <c r="V112" s="516"/>
      <c r="W112" s="513"/>
      <c r="X112" s="513"/>
      <c r="Y112" s="516"/>
      <c r="Z112" s="709"/>
      <c r="AA112" s="511"/>
      <c r="AB112" s="511"/>
      <c r="AC112" s="517"/>
      <c r="AD112" s="518" t="s">
        <v>750</v>
      </c>
    </row>
    <row r="113" spans="1:30" s="1206" customFormat="1" ht="12.75">
      <c r="A113" s="1195" t="s">
        <v>536</v>
      </c>
      <c r="B113" s="1196" t="s">
        <v>562</v>
      </c>
      <c r="C113" s="1197">
        <v>11</v>
      </c>
      <c r="D113" s="1197">
        <v>258</v>
      </c>
      <c r="E113" s="1197">
        <v>330</v>
      </c>
      <c r="F113" s="1197"/>
      <c r="G113" s="1197"/>
      <c r="H113" s="1197"/>
      <c r="I113" s="1197"/>
      <c r="J113" s="1198"/>
      <c r="K113" s="1199" t="s">
        <v>767</v>
      </c>
      <c r="L113" s="1196" t="s">
        <v>765</v>
      </c>
      <c r="M113" s="1197" t="s">
        <v>766</v>
      </c>
      <c r="N113" s="1202"/>
      <c r="O113" s="1197"/>
      <c r="P113" s="1197"/>
      <c r="Q113" s="1197"/>
      <c r="R113" s="1197"/>
      <c r="S113" s="1202"/>
      <c r="T113" s="1197"/>
      <c r="U113" s="1197"/>
      <c r="V113" s="1202"/>
      <c r="W113" s="1197"/>
      <c r="X113" s="1197"/>
      <c r="Y113" s="1202"/>
      <c r="Z113" s="1203"/>
      <c r="AA113" s="1195"/>
      <c r="AB113" s="1195"/>
      <c r="AC113" s="1204"/>
      <c r="AD113" s="1135"/>
    </row>
    <row r="114" spans="1:30" s="500" customFormat="1" ht="12.75">
      <c r="A114" s="492" t="s">
        <v>572</v>
      </c>
      <c r="B114" s="493" t="s">
        <v>545</v>
      </c>
      <c r="C114" s="494">
        <v>11</v>
      </c>
      <c r="D114" s="494">
        <v>259</v>
      </c>
      <c r="E114" s="494">
        <v>344</v>
      </c>
      <c r="F114" s="494"/>
      <c r="G114" s="494"/>
      <c r="H114" s="494"/>
      <c r="I114" s="494"/>
      <c r="J114" s="495"/>
      <c r="K114" s="496" t="s">
        <v>810</v>
      </c>
      <c r="L114" s="493" t="s">
        <v>765</v>
      </c>
      <c r="M114" s="494" t="s">
        <v>811</v>
      </c>
      <c r="N114" s="497">
        <v>4500000</v>
      </c>
      <c r="O114" s="494" t="s">
        <v>812</v>
      </c>
      <c r="P114" s="494" t="s">
        <v>545</v>
      </c>
      <c r="Q114" s="494" t="s">
        <v>812</v>
      </c>
      <c r="R114" s="494" t="s">
        <v>811</v>
      </c>
      <c r="S114" s="497">
        <v>12600000</v>
      </c>
      <c r="T114" s="494" t="s">
        <v>813</v>
      </c>
      <c r="U114" s="494" t="s">
        <v>812</v>
      </c>
      <c r="V114" s="497">
        <v>406800</v>
      </c>
      <c r="W114" s="494" t="s">
        <v>545</v>
      </c>
      <c r="X114" s="494" t="s">
        <v>811</v>
      </c>
      <c r="Y114" s="497" t="s">
        <v>811</v>
      </c>
      <c r="Z114" s="502">
        <v>960400</v>
      </c>
      <c r="AA114" s="503" t="s">
        <v>545</v>
      </c>
      <c r="AB114" s="492" t="s">
        <v>814</v>
      </c>
      <c r="AC114" s="498"/>
      <c r="AD114" s="499" t="s">
        <v>815</v>
      </c>
    </row>
    <row r="115" spans="1:30" s="1072" customFormat="1" ht="25.5">
      <c r="A115" s="1069" t="s">
        <v>572</v>
      </c>
      <c r="B115" s="1073" t="s">
        <v>545</v>
      </c>
      <c r="C115" s="1063">
        <v>11</v>
      </c>
      <c r="D115" s="1063">
        <v>260</v>
      </c>
      <c r="E115" s="1063" t="s">
        <v>843</v>
      </c>
      <c r="F115" s="1063"/>
      <c r="G115" s="1063"/>
      <c r="H115" s="1063"/>
      <c r="I115" s="1063"/>
      <c r="J115" s="1065">
        <v>826</v>
      </c>
      <c r="K115" s="1074" t="s">
        <v>822</v>
      </c>
      <c r="L115" s="1073" t="s">
        <v>823</v>
      </c>
      <c r="M115" s="1063" t="s">
        <v>824</v>
      </c>
      <c r="N115" s="1075">
        <v>4500000</v>
      </c>
      <c r="O115" s="1063" t="s">
        <v>823</v>
      </c>
      <c r="P115" s="1063" t="s">
        <v>545</v>
      </c>
      <c r="Q115" s="1063" t="s">
        <v>823</v>
      </c>
      <c r="R115" s="1063" t="s">
        <v>773</v>
      </c>
      <c r="S115" s="1075">
        <v>16320000</v>
      </c>
      <c r="T115" s="1063" t="s">
        <v>773</v>
      </c>
      <c r="U115" s="1063" t="s">
        <v>812</v>
      </c>
      <c r="V115" s="1075">
        <v>603000</v>
      </c>
      <c r="W115" s="1063" t="s">
        <v>545</v>
      </c>
      <c r="X115" s="1063" t="s">
        <v>828</v>
      </c>
      <c r="Y115" s="1075" t="s">
        <v>812</v>
      </c>
      <c r="Z115" s="1076">
        <v>1087000</v>
      </c>
      <c r="AA115" s="1069" t="s">
        <v>545</v>
      </c>
      <c r="AB115" s="1069"/>
      <c r="AC115" s="1077"/>
      <c r="AD115" s="1071" t="s">
        <v>1018</v>
      </c>
    </row>
    <row r="116" spans="1:30" s="758" customFormat="1" ht="12.75">
      <c r="A116" s="749" t="s">
        <v>572</v>
      </c>
      <c r="B116" s="750" t="s">
        <v>545</v>
      </c>
      <c r="C116" s="751">
        <v>11</v>
      </c>
      <c r="D116" s="751" t="s">
        <v>826</v>
      </c>
      <c r="E116" s="751" t="s">
        <v>843</v>
      </c>
      <c r="F116" s="751"/>
      <c r="G116" s="751"/>
      <c r="H116" s="751"/>
      <c r="I116" s="751"/>
      <c r="J116" s="752">
        <v>826</v>
      </c>
      <c r="K116" s="753" t="s">
        <v>822</v>
      </c>
      <c r="L116" s="750" t="s">
        <v>823</v>
      </c>
      <c r="M116" s="751" t="s">
        <v>827</v>
      </c>
      <c r="N116" s="754">
        <v>4500000</v>
      </c>
      <c r="O116" s="751" t="s">
        <v>828</v>
      </c>
      <c r="P116" s="751" t="s">
        <v>545</v>
      </c>
      <c r="Q116" s="751"/>
      <c r="R116" s="751"/>
      <c r="S116" s="754"/>
      <c r="T116" s="751"/>
      <c r="U116" s="751"/>
      <c r="V116" s="754"/>
      <c r="W116" s="751"/>
      <c r="X116" s="751"/>
      <c r="Y116" s="754"/>
      <c r="Z116" s="755"/>
      <c r="AA116" s="749"/>
      <c r="AB116" s="749"/>
      <c r="AC116" s="756"/>
      <c r="AD116" s="757" t="s">
        <v>1003</v>
      </c>
    </row>
    <row r="117" spans="1:30" s="758" customFormat="1" ht="12.75">
      <c r="A117" s="749" t="s">
        <v>572</v>
      </c>
      <c r="B117" s="750" t="s">
        <v>545</v>
      </c>
      <c r="C117" s="751">
        <v>11</v>
      </c>
      <c r="D117" s="751" t="s">
        <v>829</v>
      </c>
      <c r="E117" s="751" t="s">
        <v>843</v>
      </c>
      <c r="F117" s="751"/>
      <c r="G117" s="751"/>
      <c r="H117" s="751"/>
      <c r="I117" s="751"/>
      <c r="J117" s="752">
        <v>826</v>
      </c>
      <c r="K117" s="753" t="s">
        <v>822</v>
      </c>
      <c r="L117" s="750" t="s">
        <v>772</v>
      </c>
      <c r="M117" s="751"/>
      <c r="N117" s="754"/>
      <c r="O117" s="751"/>
      <c r="P117" s="751"/>
      <c r="Q117" s="751"/>
      <c r="R117" s="751"/>
      <c r="S117" s="754"/>
      <c r="T117" s="751"/>
      <c r="U117" s="751"/>
      <c r="V117" s="754"/>
      <c r="W117" s="751"/>
      <c r="X117" s="751"/>
      <c r="Y117" s="754"/>
      <c r="Z117" s="755"/>
      <c r="AA117" s="749"/>
      <c r="AB117" s="749"/>
      <c r="AC117" s="756"/>
      <c r="AD117" s="757" t="s">
        <v>906</v>
      </c>
    </row>
    <row r="118" spans="1:30" s="1136" customFormat="1" ht="25.5">
      <c r="A118" s="1126" t="s">
        <v>570</v>
      </c>
      <c r="B118" s="1127" t="s">
        <v>877</v>
      </c>
      <c r="C118" s="1128">
        <v>11</v>
      </c>
      <c r="D118" s="1128">
        <v>261</v>
      </c>
      <c r="E118" s="1128"/>
      <c r="F118" s="1018" t="s">
        <v>533</v>
      </c>
      <c r="G118" s="1018" t="s">
        <v>534</v>
      </c>
      <c r="H118" s="1128">
        <v>61</v>
      </c>
      <c r="I118" s="1128"/>
      <c r="J118" s="1129"/>
      <c r="K118" s="1130" t="s">
        <v>859</v>
      </c>
      <c r="L118" s="1127" t="s">
        <v>860</v>
      </c>
      <c r="M118" s="1128" t="s">
        <v>861</v>
      </c>
      <c r="N118" s="1132">
        <v>350000</v>
      </c>
      <c r="O118" s="1128" t="s">
        <v>797</v>
      </c>
      <c r="P118" s="1128" t="s">
        <v>877</v>
      </c>
      <c r="Q118" s="1128"/>
      <c r="R118" s="1128"/>
      <c r="S118" s="1132"/>
      <c r="T118" s="1128"/>
      <c r="U118" s="1128"/>
      <c r="V118" s="1132"/>
      <c r="W118" s="1128"/>
      <c r="X118" s="1128"/>
      <c r="Y118" s="1132"/>
      <c r="Z118" s="1133"/>
      <c r="AA118" s="1126"/>
      <c r="AB118" s="1126"/>
      <c r="AC118" s="1134"/>
      <c r="AD118" s="1135" t="s">
        <v>900</v>
      </c>
    </row>
    <row r="119" spans="1:30" s="555" customFormat="1" ht="12.75">
      <c r="A119" s="543" t="s">
        <v>572</v>
      </c>
      <c r="B119" s="376" t="s">
        <v>615</v>
      </c>
      <c r="C119" s="545">
        <v>11</v>
      </c>
      <c r="D119" s="545">
        <v>262</v>
      </c>
      <c r="E119" s="546" t="s">
        <v>868</v>
      </c>
      <c r="F119" s="546" t="s">
        <v>533</v>
      </c>
      <c r="G119" s="546" t="s">
        <v>534</v>
      </c>
      <c r="H119" s="545"/>
      <c r="I119" s="545"/>
      <c r="J119" s="547">
        <v>826</v>
      </c>
      <c r="K119" s="556" t="s">
        <v>863</v>
      </c>
      <c r="L119" s="376" t="s">
        <v>864</v>
      </c>
      <c r="M119" s="546" t="s">
        <v>865</v>
      </c>
      <c r="N119" s="516">
        <v>6000000</v>
      </c>
      <c r="O119" s="545"/>
      <c r="P119" s="545"/>
      <c r="Q119" s="545"/>
      <c r="R119" s="545"/>
      <c r="S119" s="516"/>
      <c r="T119" s="545"/>
      <c r="U119" s="545"/>
      <c r="V119" s="516"/>
      <c r="W119" s="545"/>
      <c r="X119" s="545"/>
      <c r="Y119" s="516"/>
      <c r="Z119" s="709"/>
      <c r="AA119" s="552"/>
      <c r="AB119" s="552"/>
      <c r="AC119" s="562"/>
      <c r="AD119" s="554"/>
    </row>
    <row r="120" spans="1:30" s="555" customFormat="1" ht="12.75">
      <c r="A120" s="543" t="s">
        <v>572</v>
      </c>
      <c r="B120" s="376" t="s">
        <v>615</v>
      </c>
      <c r="C120" s="545">
        <v>11</v>
      </c>
      <c r="D120" s="545">
        <v>263</v>
      </c>
      <c r="E120" s="546" t="s">
        <v>868</v>
      </c>
      <c r="F120" s="546" t="s">
        <v>533</v>
      </c>
      <c r="G120" s="546" t="s">
        <v>534</v>
      </c>
      <c r="H120" s="545"/>
      <c r="I120" s="545"/>
      <c r="J120" s="547">
        <v>826</v>
      </c>
      <c r="K120" s="556" t="s">
        <v>869</v>
      </c>
      <c r="L120" s="376" t="s">
        <v>864</v>
      </c>
      <c r="M120" s="546" t="s">
        <v>870</v>
      </c>
      <c r="N120" s="516">
        <v>7500000</v>
      </c>
      <c r="O120" s="545"/>
      <c r="P120" s="545"/>
      <c r="Q120" s="545"/>
      <c r="R120" s="545"/>
      <c r="S120" s="516"/>
      <c r="T120" s="545"/>
      <c r="U120" s="545"/>
      <c r="V120" s="516"/>
      <c r="W120" s="545"/>
      <c r="X120" s="545"/>
      <c r="Y120" s="516"/>
      <c r="Z120" s="709"/>
      <c r="AA120" s="552"/>
      <c r="AB120" s="552"/>
      <c r="AC120" s="562"/>
      <c r="AD120" s="554"/>
    </row>
    <row r="121" spans="1:30" s="555" customFormat="1" ht="12.75">
      <c r="A121" s="552" t="s">
        <v>572</v>
      </c>
      <c r="B121" s="549" t="s">
        <v>711</v>
      </c>
      <c r="C121" s="545">
        <v>11</v>
      </c>
      <c r="D121" s="545">
        <v>264</v>
      </c>
      <c r="E121" s="545" t="s">
        <v>872</v>
      </c>
      <c r="F121" s="545" t="s">
        <v>533</v>
      </c>
      <c r="G121" s="545" t="s">
        <v>534</v>
      </c>
      <c r="H121" s="545">
        <v>61</v>
      </c>
      <c r="I121" s="545"/>
      <c r="J121" s="547">
        <v>826</v>
      </c>
      <c r="K121" s="515" t="s">
        <v>873</v>
      </c>
      <c r="L121" s="549" t="s">
        <v>861</v>
      </c>
      <c r="M121" s="545"/>
      <c r="N121" s="516"/>
      <c r="O121" s="545"/>
      <c r="P121" s="545"/>
      <c r="Q121" s="545"/>
      <c r="R121" s="545"/>
      <c r="S121" s="516"/>
      <c r="T121" s="545"/>
      <c r="U121" s="545"/>
      <c r="V121" s="516"/>
      <c r="W121" s="545"/>
      <c r="X121" s="545"/>
      <c r="Y121" s="516"/>
      <c r="Z121" s="709"/>
      <c r="AA121" s="552"/>
      <c r="AB121" s="552"/>
      <c r="AC121" s="562"/>
      <c r="AD121" s="554"/>
    </row>
    <row r="122" spans="1:30" s="685" customFormat="1" ht="25.5">
      <c r="A122" s="677" t="s">
        <v>572</v>
      </c>
      <c r="B122" s="678" t="s">
        <v>711</v>
      </c>
      <c r="C122" s="679">
        <v>11</v>
      </c>
      <c r="D122" s="679">
        <v>265</v>
      </c>
      <c r="E122" s="679" t="s">
        <v>872</v>
      </c>
      <c r="F122" s="679" t="s">
        <v>533</v>
      </c>
      <c r="G122" s="679" t="s">
        <v>534</v>
      </c>
      <c r="H122" s="679">
        <v>61</v>
      </c>
      <c r="I122" s="679"/>
      <c r="J122" s="680"/>
      <c r="K122" s="681" t="s">
        <v>874</v>
      </c>
      <c r="L122" s="678" t="s">
        <v>875</v>
      </c>
      <c r="M122" s="679"/>
      <c r="N122" s="682"/>
      <c r="O122" s="679"/>
      <c r="P122" s="679"/>
      <c r="Q122" s="679"/>
      <c r="R122" s="679"/>
      <c r="S122" s="682"/>
      <c r="T122" s="679"/>
      <c r="U122" s="679"/>
      <c r="V122" s="682"/>
      <c r="W122" s="679"/>
      <c r="X122" s="679"/>
      <c r="Y122" s="682"/>
      <c r="Z122" s="719"/>
      <c r="AA122" s="677"/>
      <c r="AB122" s="677"/>
      <c r="AC122" s="683"/>
      <c r="AD122" s="684" t="s">
        <v>960</v>
      </c>
    </row>
    <row r="123" spans="1:30" s="1206" customFormat="1" ht="12.75">
      <c r="A123" s="1195" t="s">
        <v>570</v>
      </c>
      <c r="B123" s="1196" t="s">
        <v>769</v>
      </c>
      <c r="C123" s="1197">
        <v>11</v>
      </c>
      <c r="D123" s="1197">
        <v>266</v>
      </c>
      <c r="E123" s="1197"/>
      <c r="F123" s="1197"/>
      <c r="G123" s="1197"/>
      <c r="H123" s="1197"/>
      <c r="I123" s="1197"/>
      <c r="J123" s="1198"/>
      <c r="K123" s="1199" t="s">
        <v>879</v>
      </c>
      <c r="L123" s="1196" t="s">
        <v>861</v>
      </c>
      <c r="M123" s="1197" t="s">
        <v>875</v>
      </c>
      <c r="N123" s="1202">
        <v>0</v>
      </c>
      <c r="O123" s="1197" t="s">
        <v>812</v>
      </c>
      <c r="P123" s="1197" t="s">
        <v>812</v>
      </c>
      <c r="Q123" s="1197" t="s">
        <v>812</v>
      </c>
      <c r="R123" s="1197"/>
      <c r="S123" s="1202"/>
      <c r="T123" s="1197"/>
      <c r="U123" s="1197"/>
      <c r="V123" s="1202"/>
      <c r="W123" s="1197"/>
      <c r="X123" s="1197"/>
      <c r="Y123" s="1202"/>
      <c r="Z123" s="1203"/>
      <c r="AA123" s="1195"/>
      <c r="AB123" s="1195"/>
      <c r="AC123" s="1204"/>
      <c r="AD123" s="1135"/>
    </row>
    <row r="124" spans="1:30" s="655" customFormat="1" ht="12.75">
      <c r="A124" s="645" t="s">
        <v>570</v>
      </c>
      <c r="B124" s="646" t="s">
        <v>884</v>
      </c>
      <c r="C124" s="647">
        <v>11</v>
      </c>
      <c r="D124" s="647">
        <v>267</v>
      </c>
      <c r="E124" s="647"/>
      <c r="F124" s="647"/>
      <c r="G124" s="647"/>
      <c r="H124" s="647"/>
      <c r="I124" s="647"/>
      <c r="J124" s="648"/>
      <c r="K124" s="649" t="s">
        <v>885</v>
      </c>
      <c r="L124" s="650" t="s">
        <v>908</v>
      </c>
      <c r="M124" s="651" t="s">
        <v>624</v>
      </c>
      <c r="N124" s="652"/>
      <c r="O124" s="647"/>
      <c r="P124" s="647"/>
      <c r="Q124" s="647"/>
      <c r="R124" s="647"/>
      <c r="S124" s="652"/>
      <c r="T124" s="647"/>
      <c r="U124" s="647"/>
      <c r="V124" s="652"/>
      <c r="W124" s="647"/>
      <c r="X124" s="647"/>
      <c r="Y124" s="652"/>
      <c r="Z124" s="706"/>
      <c r="AA124" s="645"/>
      <c r="AB124" s="645"/>
      <c r="AC124" s="653"/>
      <c r="AD124" s="654"/>
    </row>
    <row r="125" spans="1:30" s="1072" customFormat="1" ht="12.75">
      <c r="A125" s="1069" t="s">
        <v>536</v>
      </c>
      <c r="B125" s="1073" t="s">
        <v>935</v>
      </c>
      <c r="C125" s="1063">
        <v>11</v>
      </c>
      <c r="D125" s="1063">
        <v>268</v>
      </c>
      <c r="E125" s="1063" t="s">
        <v>886</v>
      </c>
      <c r="F125" s="1063" t="s">
        <v>533</v>
      </c>
      <c r="G125" s="1063" t="s">
        <v>534</v>
      </c>
      <c r="H125" s="1063">
        <v>61</v>
      </c>
      <c r="I125" s="1063"/>
      <c r="J125" s="1065"/>
      <c r="K125" s="1074" t="s">
        <v>1076</v>
      </c>
      <c r="L125" s="1073" t="s">
        <v>849</v>
      </c>
      <c r="M125" s="1063" t="s">
        <v>925</v>
      </c>
      <c r="N125" s="1075">
        <v>10000000</v>
      </c>
      <c r="O125" s="1081" t="s">
        <v>959</v>
      </c>
      <c r="P125" s="1081" t="s">
        <v>935</v>
      </c>
      <c r="Q125" s="1079">
        <v>39295</v>
      </c>
      <c r="R125" s="1079">
        <v>39296</v>
      </c>
      <c r="S125" s="1075">
        <v>10730000</v>
      </c>
      <c r="T125" s="1063" t="s">
        <v>685</v>
      </c>
      <c r="U125" s="1063" t="s">
        <v>812</v>
      </c>
      <c r="V125" s="1075">
        <v>0</v>
      </c>
      <c r="W125" s="1063" t="s">
        <v>812</v>
      </c>
      <c r="X125" s="1063" t="s">
        <v>812</v>
      </c>
      <c r="Y125" s="1075">
        <v>39322</v>
      </c>
      <c r="Z125" s="1076">
        <v>191568</v>
      </c>
      <c r="AA125" s="1069" t="s">
        <v>935</v>
      </c>
      <c r="AB125" s="1069"/>
      <c r="AC125" s="1077"/>
      <c r="AD125" s="1071" t="s">
        <v>1194</v>
      </c>
    </row>
    <row r="126" spans="1:30" s="655" customFormat="1" ht="25.5">
      <c r="A126" s="645" t="s">
        <v>572</v>
      </c>
      <c r="B126" s="646" t="s">
        <v>711</v>
      </c>
      <c r="C126" s="647">
        <v>11</v>
      </c>
      <c r="D126" s="647">
        <v>269</v>
      </c>
      <c r="E126" s="647"/>
      <c r="F126" s="647" t="s">
        <v>533</v>
      </c>
      <c r="G126" s="647" t="s">
        <v>534</v>
      </c>
      <c r="H126" s="647">
        <v>61</v>
      </c>
      <c r="I126" s="647"/>
      <c r="J126" s="648"/>
      <c r="K126" s="649" t="s">
        <v>887</v>
      </c>
      <c r="L126" s="646" t="s">
        <v>888</v>
      </c>
      <c r="M126" s="656" t="s">
        <v>891</v>
      </c>
      <c r="N126" s="652">
        <v>6500000</v>
      </c>
      <c r="O126" s="647"/>
      <c r="P126" s="647"/>
      <c r="Q126" s="647"/>
      <c r="R126" s="647"/>
      <c r="S126" s="652"/>
      <c r="T126" s="647"/>
      <c r="U126" s="647"/>
      <c r="V126" s="652"/>
      <c r="W126" s="647"/>
      <c r="X126" s="647"/>
      <c r="Y126" s="652"/>
      <c r="Z126" s="706"/>
      <c r="AA126" s="645"/>
      <c r="AB126" s="645"/>
      <c r="AC126" s="653"/>
      <c r="AD126" s="654" t="s">
        <v>942</v>
      </c>
    </row>
    <row r="127" spans="1:30" s="594" customFormat="1" ht="25.5">
      <c r="A127" s="586" t="s">
        <v>570</v>
      </c>
      <c r="B127" s="587" t="s">
        <v>926</v>
      </c>
      <c r="C127" s="588">
        <v>11</v>
      </c>
      <c r="D127" s="588">
        <v>270</v>
      </c>
      <c r="E127" s="588">
        <v>347</v>
      </c>
      <c r="F127" s="588"/>
      <c r="G127" s="588"/>
      <c r="H127" s="588"/>
      <c r="I127" s="588"/>
      <c r="J127" s="589"/>
      <c r="K127" s="590" t="s">
        <v>892</v>
      </c>
      <c r="L127" s="587" t="s">
        <v>893</v>
      </c>
      <c r="M127" s="588" t="s">
        <v>850</v>
      </c>
      <c r="N127" s="591">
        <v>0</v>
      </c>
      <c r="O127" s="588" t="s">
        <v>812</v>
      </c>
      <c r="P127" s="588" t="s">
        <v>812</v>
      </c>
      <c r="Q127" s="588" t="s">
        <v>812</v>
      </c>
      <c r="R127" s="588" t="s">
        <v>812</v>
      </c>
      <c r="S127" s="591" t="s">
        <v>812</v>
      </c>
      <c r="T127" s="588" t="s">
        <v>850</v>
      </c>
      <c r="U127" s="588" t="s">
        <v>812</v>
      </c>
      <c r="V127" s="591"/>
      <c r="W127" s="588"/>
      <c r="X127" s="588"/>
      <c r="Y127" s="591"/>
      <c r="Z127" s="701"/>
      <c r="AA127" s="586"/>
      <c r="AB127" s="586"/>
      <c r="AC127" s="592"/>
      <c r="AD127" s="593" t="s">
        <v>929</v>
      </c>
    </row>
    <row r="128" spans="1:30" s="836" customFormat="1" ht="12.75">
      <c r="A128" s="836" t="s">
        <v>536</v>
      </c>
      <c r="B128" s="836" t="s">
        <v>630</v>
      </c>
      <c r="C128" s="836">
        <v>11</v>
      </c>
      <c r="D128" s="836">
        <v>271</v>
      </c>
      <c r="E128" s="836">
        <v>333</v>
      </c>
      <c r="J128" s="836">
        <v>85</v>
      </c>
      <c r="K128" s="836" t="s">
        <v>894</v>
      </c>
      <c r="L128" s="836" t="s">
        <v>895</v>
      </c>
      <c r="M128" s="836" t="s">
        <v>925</v>
      </c>
      <c r="N128" s="836">
        <v>15000000</v>
      </c>
      <c r="AD128" s="1250" t="s">
        <v>1290</v>
      </c>
    </row>
    <row r="129" spans="1:30" s="594" customFormat="1" ht="39">
      <c r="A129" s="586" t="s">
        <v>570</v>
      </c>
      <c r="B129" s="587" t="s">
        <v>877</v>
      </c>
      <c r="C129" s="588">
        <v>11</v>
      </c>
      <c r="D129" s="588">
        <v>272</v>
      </c>
      <c r="E129" s="588"/>
      <c r="F129" s="588"/>
      <c r="G129" s="588"/>
      <c r="H129" s="588"/>
      <c r="I129" s="588"/>
      <c r="J129" s="589">
        <v>827</v>
      </c>
      <c r="K129" s="590" t="s">
        <v>896</v>
      </c>
      <c r="L129" s="587" t="s">
        <v>897</v>
      </c>
      <c r="M129" s="588" t="s">
        <v>798</v>
      </c>
      <c r="N129" s="591">
        <v>350000</v>
      </c>
      <c r="O129" s="588" t="s">
        <v>797</v>
      </c>
      <c r="P129" s="588" t="s">
        <v>877</v>
      </c>
      <c r="Q129" s="588" t="s">
        <v>799</v>
      </c>
      <c r="R129" s="588" t="s">
        <v>798</v>
      </c>
      <c r="S129" s="595" t="s">
        <v>903</v>
      </c>
      <c r="T129" s="588" t="s">
        <v>904</v>
      </c>
      <c r="U129" s="588"/>
      <c r="V129" s="591"/>
      <c r="W129" s="588"/>
      <c r="X129" s="588"/>
      <c r="Y129" s="591"/>
      <c r="Z129" s="701"/>
      <c r="AA129" s="586"/>
      <c r="AB129" s="586" t="s">
        <v>927</v>
      </c>
      <c r="AC129" s="592"/>
      <c r="AD129" s="593" t="s">
        <v>898</v>
      </c>
    </row>
    <row r="130" spans="1:30" s="726" customFormat="1" ht="25.5">
      <c r="A130" s="728" t="s">
        <v>572</v>
      </c>
      <c r="B130" s="721" t="s">
        <v>545</v>
      </c>
      <c r="C130" s="722">
        <v>11</v>
      </c>
      <c r="D130" s="722">
        <v>273</v>
      </c>
      <c r="E130" s="722" t="s">
        <v>868</v>
      </c>
      <c r="F130" s="722"/>
      <c r="G130" s="722"/>
      <c r="H130" s="722"/>
      <c r="I130" s="722"/>
      <c r="J130" s="723"/>
      <c r="K130" s="724" t="s">
        <v>901</v>
      </c>
      <c r="L130" s="721" t="s">
        <v>902</v>
      </c>
      <c r="M130" s="722" t="s">
        <v>893</v>
      </c>
      <c r="N130" s="725">
        <v>2100000</v>
      </c>
      <c r="O130" s="722" t="s">
        <v>891</v>
      </c>
      <c r="P130" s="722" t="s">
        <v>545</v>
      </c>
      <c r="Q130" s="722" t="s">
        <v>891</v>
      </c>
      <c r="R130" s="722" t="s">
        <v>891</v>
      </c>
      <c r="S130" s="725" t="s">
        <v>812</v>
      </c>
      <c r="T130" s="722" t="s">
        <v>812</v>
      </c>
      <c r="U130" s="729" t="s">
        <v>983</v>
      </c>
      <c r="V130" s="730">
        <v>170740</v>
      </c>
      <c r="W130" s="729" t="s">
        <v>545</v>
      </c>
      <c r="X130" s="729" t="s">
        <v>685</v>
      </c>
      <c r="Y130" s="730" t="s">
        <v>983</v>
      </c>
      <c r="Z130" s="731">
        <v>187840</v>
      </c>
      <c r="AA130" s="728" t="s">
        <v>545</v>
      </c>
      <c r="AB130" s="732">
        <v>39296</v>
      </c>
      <c r="AC130" s="733"/>
      <c r="AD130" s="734" t="s">
        <v>999</v>
      </c>
    </row>
    <row r="131" spans="1:30" s="1072" customFormat="1" ht="40.5" customHeight="1">
      <c r="A131" s="1061" t="s">
        <v>570</v>
      </c>
      <c r="B131" s="1078" t="s">
        <v>882</v>
      </c>
      <c r="C131" s="1063">
        <v>11</v>
      </c>
      <c r="D131" s="1063">
        <v>274</v>
      </c>
      <c r="E131" s="1063"/>
      <c r="F131" s="1064" t="s">
        <v>533</v>
      </c>
      <c r="G131" s="1064" t="s">
        <v>534</v>
      </c>
      <c r="H131" s="1063">
        <v>61</v>
      </c>
      <c r="I131" s="1063"/>
      <c r="J131" s="1065"/>
      <c r="K131" s="1066" t="s">
        <v>907</v>
      </c>
      <c r="L131" s="1078" t="s">
        <v>925</v>
      </c>
      <c r="M131" s="1063" t="s">
        <v>945</v>
      </c>
      <c r="N131" s="1075">
        <v>0</v>
      </c>
      <c r="O131" s="1063" t="s">
        <v>812</v>
      </c>
      <c r="P131" s="1063" t="s">
        <v>812</v>
      </c>
      <c r="Q131" s="1063" t="s">
        <v>812</v>
      </c>
      <c r="R131" s="1063" t="s">
        <v>946</v>
      </c>
      <c r="S131" s="1075">
        <v>1760000</v>
      </c>
      <c r="T131" s="1063" t="s">
        <v>947</v>
      </c>
      <c r="U131" s="1079">
        <v>39295</v>
      </c>
      <c r="V131" s="1075">
        <v>144560</v>
      </c>
      <c r="W131" s="1063" t="s">
        <v>995</v>
      </c>
      <c r="X131" s="1063" t="s">
        <v>812</v>
      </c>
      <c r="Y131" s="1075" t="s">
        <v>812</v>
      </c>
      <c r="Z131" s="1076">
        <v>270100</v>
      </c>
      <c r="AA131" s="1069" t="s">
        <v>995</v>
      </c>
      <c r="AB131" s="1080" t="s">
        <v>997</v>
      </c>
      <c r="AC131" s="1077"/>
      <c r="AD131" s="1071" t="s">
        <v>996</v>
      </c>
    </row>
    <row r="132" spans="1:30" s="583" customFormat="1" ht="18" customHeight="1">
      <c r="A132" s="617" t="s">
        <v>572</v>
      </c>
      <c r="B132" s="376" t="s">
        <v>711</v>
      </c>
      <c r="C132" s="579">
        <v>11</v>
      </c>
      <c r="D132" s="579">
        <v>275</v>
      </c>
      <c r="E132" s="579"/>
      <c r="F132" s="546" t="s">
        <v>533</v>
      </c>
      <c r="G132" s="546" t="s">
        <v>534</v>
      </c>
      <c r="H132" s="579">
        <v>61</v>
      </c>
      <c r="I132" s="579"/>
      <c r="J132" s="580"/>
      <c r="K132" s="556" t="s">
        <v>909</v>
      </c>
      <c r="L132" s="376" t="s">
        <v>910</v>
      </c>
      <c r="M132" s="546" t="s">
        <v>911</v>
      </c>
      <c r="N132" s="581">
        <v>750000</v>
      </c>
      <c r="O132" s="579"/>
      <c r="P132" s="579"/>
      <c r="Q132" s="579"/>
      <c r="R132" s="579"/>
      <c r="S132" s="581"/>
      <c r="T132" s="579"/>
      <c r="U132" s="579"/>
      <c r="V132" s="581"/>
      <c r="W132" s="579"/>
      <c r="X132" s="579"/>
      <c r="Y132" s="581"/>
      <c r="Z132" s="709"/>
      <c r="AA132" s="578"/>
      <c r="AB132" s="578"/>
      <c r="AC132" s="582"/>
      <c r="AD132" s="616" t="s">
        <v>943</v>
      </c>
    </row>
    <row r="133" spans="1:30" s="742" customFormat="1" ht="34.5" customHeight="1">
      <c r="A133" s="728" t="s">
        <v>570</v>
      </c>
      <c r="B133" s="739" t="s">
        <v>877</v>
      </c>
      <c r="C133" s="729">
        <v>11</v>
      </c>
      <c r="D133" s="729">
        <v>276</v>
      </c>
      <c r="E133" s="729"/>
      <c r="F133" s="729" t="s">
        <v>533</v>
      </c>
      <c r="G133" s="729" t="s">
        <v>534</v>
      </c>
      <c r="H133" s="729">
        <v>61</v>
      </c>
      <c r="I133" s="729"/>
      <c r="J133" s="740">
        <v>827</v>
      </c>
      <c r="K133" s="790" t="s">
        <v>919</v>
      </c>
      <c r="L133" s="739" t="s">
        <v>753</v>
      </c>
      <c r="M133" s="729" t="s">
        <v>920</v>
      </c>
      <c r="N133" s="730">
        <v>550000</v>
      </c>
      <c r="O133" s="729" t="s">
        <v>799</v>
      </c>
      <c r="P133" s="729" t="s">
        <v>877</v>
      </c>
      <c r="Q133" s="729" t="s">
        <v>945</v>
      </c>
      <c r="R133" s="729" t="s">
        <v>941</v>
      </c>
      <c r="S133" s="730">
        <v>620000</v>
      </c>
      <c r="T133" s="729" t="s">
        <v>969</v>
      </c>
      <c r="U133" s="729" t="s">
        <v>1028</v>
      </c>
      <c r="V133" s="730">
        <v>188</v>
      </c>
      <c r="W133" s="729" t="s">
        <v>877</v>
      </c>
      <c r="X133" s="729" t="s">
        <v>920</v>
      </c>
      <c r="Y133" s="730" t="s">
        <v>1028</v>
      </c>
      <c r="Z133" s="731">
        <v>53567</v>
      </c>
      <c r="AA133" s="728" t="s">
        <v>877</v>
      </c>
      <c r="AB133" s="732" t="s">
        <v>1028</v>
      </c>
      <c r="AC133" s="733"/>
      <c r="AD133" s="734" t="s">
        <v>1013</v>
      </c>
    </row>
    <row r="134" spans="1:30" s="571" customFormat="1" ht="39">
      <c r="A134" s="563" t="s">
        <v>570</v>
      </c>
      <c r="B134" s="564" t="s">
        <v>926</v>
      </c>
      <c r="C134" s="565">
        <v>11</v>
      </c>
      <c r="D134" s="565">
        <v>277</v>
      </c>
      <c r="E134" s="565" t="s">
        <v>923</v>
      </c>
      <c r="F134" s="565" t="s">
        <v>533</v>
      </c>
      <c r="G134" s="565" t="s">
        <v>534</v>
      </c>
      <c r="H134" s="565">
        <v>61</v>
      </c>
      <c r="I134" s="565"/>
      <c r="J134" s="566"/>
      <c r="K134" s="567" t="s">
        <v>924</v>
      </c>
      <c r="L134" s="564" t="s">
        <v>925</v>
      </c>
      <c r="M134" s="565" t="s">
        <v>925</v>
      </c>
      <c r="N134" s="568">
        <v>500000</v>
      </c>
      <c r="O134" s="565" t="s">
        <v>851</v>
      </c>
      <c r="P134" s="565" t="s">
        <v>926</v>
      </c>
      <c r="Q134" s="565"/>
      <c r="R134" s="565"/>
      <c r="S134" s="568"/>
      <c r="T134" s="565"/>
      <c r="U134" s="565"/>
      <c r="V134" s="568"/>
      <c r="W134" s="565"/>
      <c r="X134" s="565"/>
      <c r="Y134" s="568"/>
      <c r="Z134" s="718"/>
      <c r="AA134" s="563"/>
      <c r="AB134" s="563"/>
      <c r="AC134" s="572"/>
      <c r="AD134" s="570" t="s">
        <v>1196</v>
      </c>
    </row>
    <row r="135" spans="1:30" s="594" customFormat="1" ht="22.5" customHeight="1">
      <c r="A135" s="586" t="s">
        <v>570</v>
      </c>
      <c r="B135" s="587" t="s">
        <v>769</v>
      </c>
      <c r="C135" s="588">
        <v>11</v>
      </c>
      <c r="D135" s="588">
        <v>278</v>
      </c>
      <c r="E135" s="588"/>
      <c r="F135" s="588" t="s">
        <v>533</v>
      </c>
      <c r="G135" s="588" t="s">
        <v>534</v>
      </c>
      <c r="H135" s="588">
        <v>61</v>
      </c>
      <c r="I135" s="588"/>
      <c r="J135" s="589"/>
      <c r="K135" s="590" t="s">
        <v>937</v>
      </c>
      <c r="L135" s="587" t="s">
        <v>941</v>
      </c>
      <c r="M135" s="588" t="s">
        <v>851</v>
      </c>
      <c r="N135" s="591">
        <v>0</v>
      </c>
      <c r="O135" s="588" t="s">
        <v>812</v>
      </c>
      <c r="P135" s="588" t="s">
        <v>812</v>
      </c>
      <c r="Q135" s="588" t="s">
        <v>812</v>
      </c>
      <c r="R135" s="588" t="s">
        <v>851</v>
      </c>
      <c r="S135" s="591">
        <v>12400</v>
      </c>
      <c r="T135" s="588" t="s">
        <v>954</v>
      </c>
      <c r="U135" s="1154" t="s">
        <v>955</v>
      </c>
      <c r="V135" s="591">
        <v>1116</v>
      </c>
      <c r="W135" s="588" t="s">
        <v>769</v>
      </c>
      <c r="X135" s="1154" t="s">
        <v>851</v>
      </c>
      <c r="Y135" s="1153" t="s">
        <v>955</v>
      </c>
      <c r="Z135" s="701">
        <v>12279</v>
      </c>
      <c r="AA135" s="586" t="s">
        <v>769</v>
      </c>
      <c r="AB135" s="586" t="s">
        <v>955</v>
      </c>
      <c r="AC135" s="592"/>
      <c r="AD135" s="593" t="s">
        <v>956</v>
      </c>
    </row>
    <row r="136" spans="1:30" s="631" customFormat="1" ht="18.75" customHeight="1">
      <c r="A136" s="624" t="s">
        <v>570</v>
      </c>
      <c r="B136" s="625" t="s">
        <v>769</v>
      </c>
      <c r="C136" s="626">
        <v>11</v>
      </c>
      <c r="D136" s="626">
        <v>279</v>
      </c>
      <c r="E136" s="626"/>
      <c r="F136" s="626" t="s">
        <v>533</v>
      </c>
      <c r="G136" s="626" t="s">
        <v>534</v>
      </c>
      <c r="H136" s="626">
        <v>61</v>
      </c>
      <c r="I136" s="626"/>
      <c r="J136" s="627"/>
      <c r="K136" s="628" t="s">
        <v>937</v>
      </c>
      <c r="L136" s="625" t="s">
        <v>941</v>
      </c>
      <c r="M136" s="626" t="s">
        <v>938</v>
      </c>
      <c r="N136" s="629">
        <v>0</v>
      </c>
      <c r="O136" s="626" t="s">
        <v>812</v>
      </c>
      <c r="P136" s="626" t="s">
        <v>812</v>
      </c>
      <c r="Q136" s="626" t="s">
        <v>812</v>
      </c>
      <c r="R136" s="626" t="s">
        <v>962</v>
      </c>
      <c r="S136" s="629">
        <v>11850</v>
      </c>
      <c r="T136" s="697" t="s">
        <v>962</v>
      </c>
      <c r="U136" s="697" t="s">
        <v>990</v>
      </c>
      <c r="V136" s="629">
        <v>1088</v>
      </c>
      <c r="W136" s="626" t="s">
        <v>769</v>
      </c>
      <c r="X136" s="697" t="s">
        <v>962</v>
      </c>
      <c r="Y136" s="698" t="s">
        <v>990</v>
      </c>
      <c r="Z136" s="701">
        <v>11736</v>
      </c>
      <c r="AA136" s="696" t="s">
        <v>769</v>
      </c>
      <c r="AB136" s="696" t="s">
        <v>990</v>
      </c>
      <c r="AC136" s="630"/>
      <c r="AD136" s="593" t="s">
        <v>956</v>
      </c>
    </row>
    <row r="137" spans="1:30" s="742" customFormat="1" ht="22.5" customHeight="1">
      <c r="A137" s="728" t="s">
        <v>570</v>
      </c>
      <c r="B137" s="739" t="s">
        <v>882</v>
      </c>
      <c r="C137" s="729">
        <v>11</v>
      </c>
      <c r="D137" s="729">
        <v>280</v>
      </c>
      <c r="E137" s="729"/>
      <c r="F137" s="729" t="s">
        <v>533</v>
      </c>
      <c r="G137" s="729" t="s">
        <v>534</v>
      </c>
      <c r="H137" s="729">
        <v>61</v>
      </c>
      <c r="I137" s="729"/>
      <c r="J137" s="740"/>
      <c r="K137" s="741" t="s">
        <v>948</v>
      </c>
      <c r="L137" s="739" t="s">
        <v>925</v>
      </c>
      <c r="M137" s="729" t="s">
        <v>985</v>
      </c>
      <c r="N137" s="730">
        <v>187000</v>
      </c>
      <c r="O137" s="729" t="s">
        <v>969</v>
      </c>
      <c r="P137" s="729" t="s">
        <v>882</v>
      </c>
      <c r="Q137" s="729" t="s">
        <v>1029</v>
      </c>
      <c r="R137" s="729" t="s">
        <v>990</v>
      </c>
      <c r="S137" s="730">
        <v>230000</v>
      </c>
      <c r="T137" s="729" t="s">
        <v>1011</v>
      </c>
      <c r="U137" s="729" t="s">
        <v>1028</v>
      </c>
      <c r="V137" s="730">
        <v>1722</v>
      </c>
      <c r="W137" s="729" t="s">
        <v>882</v>
      </c>
      <c r="X137" s="729" t="s">
        <v>985</v>
      </c>
      <c r="Y137" s="730" t="s">
        <v>1028</v>
      </c>
      <c r="Z137" s="731">
        <v>35641</v>
      </c>
      <c r="AA137" s="728" t="s">
        <v>882</v>
      </c>
      <c r="AB137" s="728" t="s">
        <v>1028</v>
      </c>
      <c r="AC137" s="733"/>
      <c r="AD137" s="734" t="s">
        <v>1012</v>
      </c>
    </row>
    <row r="138" spans="1:30" s="1206" customFormat="1" ht="15.75" customHeight="1">
      <c r="A138" s="1195" t="s">
        <v>570</v>
      </c>
      <c r="B138" s="1196" t="s">
        <v>884</v>
      </c>
      <c r="C138" s="1197">
        <v>11</v>
      </c>
      <c r="D138" s="1197">
        <v>281</v>
      </c>
      <c r="E138" s="1197"/>
      <c r="F138" s="1197"/>
      <c r="G138" s="1197"/>
      <c r="H138" s="1197"/>
      <c r="I138" s="1197"/>
      <c r="J138" s="1198"/>
      <c r="K138" s="1199" t="s">
        <v>952</v>
      </c>
      <c r="L138" s="1196" t="s">
        <v>925</v>
      </c>
      <c r="M138" s="1197" t="s">
        <v>685</v>
      </c>
      <c r="N138" s="1202" t="s">
        <v>685</v>
      </c>
      <c r="O138" s="1197"/>
      <c r="P138" s="1197"/>
      <c r="Q138" s="1197"/>
      <c r="R138" s="1197"/>
      <c r="S138" s="1105"/>
      <c r="U138" s="1197"/>
      <c r="V138" s="1202"/>
      <c r="W138" s="1197"/>
      <c r="X138" s="1197"/>
      <c r="Y138" s="1202"/>
      <c r="Z138" s="1203"/>
      <c r="AA138" s="1195"/>
      <c r="AB138" s="1195"/>
      <c r="AC138" s="1204"/>
      <c r="AD138" s="1135"/>
    </row>
    <row r="139" spans="1:30" s="859" customFormat="1" ht="39" customHeight="1">
      <c r="A139" s="849" t="s">
        <v>570</v>
      </c>
      <c r="B139" s="850" t="s">
        <v>769</v>
      </c>
      <c r="C139" s="851">
        <v>11</v>
      </c>
      <c r="D139" s="851">
        <v>282</v>
      </c>
      <c r="E139" s="851"/>
      <c r="F139" s="851"/>
      <c r="G139" s="851"/>
      <c r="H139" s="851"/>
      <c r="I139" s="851"/>
      <c r="J139" s="852"/>
      <c r="K139" s="853" t="s">
        <v>964</v>
      </c>
      <c r="L139" s="850" t="s">
        <v>949</v>
      </c>
      <c r="M139" s="851" t="s">
        <v>963</v>
      </c>
      <c r="N139" s="855">
        <v>310800</v>
      </c>
      <c r="O139" s="851" t="s">
        <v>969</v>
      </c>
      <c r="P139" s="851" t="s">
        <v>769</v>
      </c>
      <c r="Q139" s="851"/>
      <c r="R139" s="851"/>
      <c r="S139" s="855">
        <v>340550</v>
      </c>
      <c r="T139" s="854">
        <v>39329</v>
      </c>
      <c r="U139" s="851" t="s">
        <v>1104</v>
      </c>
      <c r="V139" s="855">
        <v>983</v>
      </c>
      <c r="W139" s="851" t="s">
        <v>769</v>
      </c>
      <c r="X139" s="851"/>
      <c r="Y139" s="855" t="s">
        <v>1105</v>
      </c>
      <c r="Z139" s="856">
        <v>8600</v>
      </c>
      <c r="AA139" s="849" t="s">
        <v>769</v>
      </c>
      <c r="AB139" s="849" t="s">
        <v>1102</v>
      </c>
      <c r="AC139" s="857"/>
      <c r="AD139" s="858" t="s">
        <v>1101</v>
      </c>
    </row>
    <row r="140" spans="1:30" s="1072" customFormat="1" ht="12.75">
      <c r="A140" s="1069" t="s">
        <v>572</v>
      </c>
      <c r="B140" s="1073" t="s">
        <v>684</v>
      </c>
      <c r="C140" s="1063">
        <v>11</v>
      </c>
      <c r="D140" s="1063">
        <v>283</v>
      </c>
      <c r="E140" s="1063"/>
      <c r="F140" s="1063"/>
      <c r="G140" s="1063"/>
      <c r="H140" s="1063"/>
      <c r="I140" s="1063"/>
      <c r="J140" s="1065"/>
      <c r="K140" s="1074" t="s">
        <v>966</v>
      </c>
      <c r="L140" s="1073" t="s">
        <v>967</v>
      </c>
      <c r="M140" s="1063" t="s">
        <v>985</v>
      </c>
      <c r="N140" s="1075">
        <v>560000</v>
      </c>
      <c r="O140" s="1063" t="s">
        <v>985</v>
      </c>
      <c r="P140" s="1063" t="s">
        <v>684</v>
      </c>
      <c r="Q140" s="1063" t="s">
        <v>985</v>
      </c>
      <c r="R140" s="1063" t="s">
        <v>983</v>
      </c>
      <c r="S140" s="1075">
        <v>710000</v>
      </c>
      <c r="T140" s="1063" t="s">
        <v>983</v>
      </c>
      <c r="U140" s="1063" t="s">
        <v>968</v>
      </c>
      <c r="V140" s="1075">
        <v>100472</v>
      </c>
      <c r="W140" s="1063" t="s">
        <v>684</v>
      </c>
      <c r="X140" s="1063"/>
      <c r="Y140" s="1075"/>
      <c r="Z140" s="1076">
        <v>38328</v>
      </c>
      <c r="AA140" s="1069" t="s">
        <v>684</v>
      </c>
      <c r="AB140" s="1069"/>
      <c r="AC140" s="1077"/>
      <c r="AD140" s="1071" t="s">
        <v>984</v>
      </c>
    </row>
    <row r="141" spans="1:30" s="919" customFormat="1" ht="12.75">
      <c r="A141" s="1331" t="s">
        <v>572</v>
      </c>
      <c r="B141" s="910" t="s">
        <v>684</v>
      </c>
      <c r="C141" s="911">
        <v>11</v>
      </c>
      <c r="D141" s="911">
        <v>284</v>
      </c>
      <c r="E141" s="911">
        <v>317</v>
      </c>
      <c r="F141" s="911"/>
      <c r="G141" s="911"/>
      <c r="H141" s="911"/>
      <c r="I141" s="911"/>
      <c r="J141" s="912"/>
      <c r="K141" s="913" t="s">
        <v>972</v>
      </c>
      <c r="L141" s="910" t="s">
        <v>969</v>
      </c>
      <c r="M141" s="911" t="s">
        <v>973</v>
      </c>
      <c r="N141" s="916">
        <v>2600000</v>
      </c>
      <c r="O141" s="911" t="s">
        <v>963</v>
      </c>
      <c r="P141" s="911" t="s">
        <v>684</v>
      </c>
      <c r="Q141" s="911"/>
      <c r="R141" s="911"/>
      <c r="S141" s="916"/>
      <c r="T141" s="911"/>
      <c r="U141" s="911"/>
      <c r="V141" s="916"/>
      <c r="W141" s="911"/>
      <c r="X141" s="911"/>
      <c r="Y141" s="916"/>
      <c r="Z141" s="1177"/>
      <c r="AA141" s="759"/>
      <c r="AB141" s="759"/>
      <c r="AC141" s="917"/>
      <c r="AD141" s="918" t="s">
        <v>1310</v>
      </c>
    </row>
    <row r="142" spans="1:30" s="1072" customFormat="1" ht="12.75">
      <c r="A142" s="1069" t="s">
        <v>666</v>
      </c>
      <c r="B142" s="1073" t="s">
        <v>684</v>
      </c>
      <c r="C142" s="1063">
        <v>11</v>
      </c>
      <c r="D142" s="1063">
        <v>285</v>
      </c>
      <c r="E142" s="1063"/>
      <c r="F142" s="1063"/>
      <c r="G142" s="1063"/>
      <c r="H142" s="1063"/>
      <c r="I142" s="1063"/>
      <c r="J142" s="1065"/>
      <c r="K142" s="1074" t="s">
        <v>974</v>
      </c>
      <c r="L142" s="1073" t="s">
        <v>963</v>
      </c>
      <c r="M142" s="1063" t="s">
        <v>685</v>
      </c>
      <c r="N142" s="1075">
        <v>500000</v>
      </c>
      <c r="O142" s="1063" t="s">
        <v>985</v>
      </c>
      <c r="P142" s="1063" t="s">
        <v>684</v>
      </c>
      <c r="Q142" s="1063" t="s">
        <v>983</v>
      </c>
      <c r="R142" s="1063" t="s">
        <v>983</v>
      </c>
      <c r="S142" s="1075">
        <v>800000</v>
      </c>
      <c r="T142" s="1063" t="s">
        <v>983</v>
      </c>
      <c r="U142" s="1079">
        <v>39296</v>
      </c>
      <c r="V142" s="1075">
        <v>158000</v>
      </c>
      <c r="W142" s="1063" t="s">
        <v>684</v>
      </c>
      <c r="X142" s="1063"/>
      <c r="Y142" s="1075">
        <v>39296</v>
      </c>
      <c r="Z142" s="1076">
        <v>35000</v>
      </c>
      <c r="AA142" s="1069" t="s">
        <v>684</v>
      </c>
      <c r="AB142" s="1069"/>
      <c r="AC142" s="1077"/>
      <c r="AD142" s="1071" t="s">
        <v>1005</v>
      </c>
    </row>
    <row r="143" spans="1:30" s="41" customFormat="1" ht="25.5">
      <c r="A143" s="355" t="s">
        <v>570</v>
      </c>
      <c r="B143" s="373" t="s">
        <v>882</v>
      </c>
      <c r="C143" s="40">
        <v>11</v>
      </c>
      <c r="D143" s="40">
        <v>286</v>
      </c>
      <c r="E143" s="40"/>
      <c r="F143" s="40"/>
      <c r="G143" s="40"/>
      <c r="H143" s="40"/>
      <c r="I143" s="40"/>
      <c r="J143" s="389"/>
      <c r="K143" s="402" t="s">
        <v>885</v>
      </c>
      <c r="L143" s="847">
        <v>39304</v>
      </c>
      <c r="M143" s="842">
        <v>39309</v>
      </c>
      <c r="N143" s="482">
        <v>660000</v>
      </c>
      <c r="O143" s="874" t="s">
        <v>1028</v>
      </c>
      <c r="P143" s="874" t="s">
        <v>882</v>
      </c>
      <c r="Q143" s="874" t="s">
        <v>1068</v>
      </c>
      <c r="R143" s="875">
        <v>39320</v>
      </c>
      <c r="S143" s="482">
        <v>665800</v>
      </c>
      <c r="T143" s="875">
        <v>39319</v>
      </c>
      <c r="U143" s="40" t="s">
        <v>812</v>
      </c>
      <c r="V143" s="482">
        <v>0</v>
      </c>
      <c r="W143" s="40" t="s">
        <v>812</v>
      </c>
      <c r="X143" s="40" t="s">
        <v>812</v>
      </c>
      <c r="Y143" s="482">
        <v>39326</v>
      </c>
      <c r="Z143" s="708">
        <v>54817</v>
      </c>
      <c r="AA143" s="355" t="s">
        <v>882</v>
      </c>
      <c r="AB143" s="355"/>
      <c r="AC143" s="576"/>
      <c r="AD143" s="51" t="s">
        <v>1075</v>
      </c>
    </row>
    <row r="144" spans="1:30" s="644" customFormat="1" ht="25.5">
      <c r="A144" s="641" t="s">
        <v>570</v>
      </c>
      <c r="B144" s="637" t="s">
        <v>593</v>
      </c>
      <c r="C144" s="638">
        <v>11</v>
      </c>
      <c r="D144" s="638">
        <v>287</v>
      </c>
      <c r="E144" s="638"/>
      <c r="F144" s="638"/>
      <c r="G144" s="638"/>
      <c r="H144" s="638"/>
      <c r="I144" s="638"/>
      <c r="J144" s="947"/>
      <c r="K144" s="639" t="s">
        <v>975</v>
      </c>
      <c r="L144" s="637" t="s">
        <v>963</v>
      </c>
      <c r="M144" s="638" t="s">
        <v>685</v>
      </c>
      <c r="N144" s="640" t="s">
        <v>685</v>
      </c>
      <c r="O144" s="638"/>
      <c r="P144" s="638"/>
      <c r="Q144" s="638"/>
      <c r="R144" s="638"/>
      <c r="S144" s="640"/>
      <c r="T144" s="638"/>
      <c r="U144" s="638"/>
      <c r="V144" s="640"/>
      <c r="W144" s="638"/>
      <c r="X144" s="638"/>
      <c r="Y144" s="640"/>
      <c r="Z144" s="719"/>
      <c r="AA144" s="641"/>
      <c r="AB144" s="641"/>
      <c r="AC144" s="642"/>
      <c r="AD144" s="643" t="s">
        <v>987</v>
      </c>
    </row>
    <row r="145" spans="1:30" s="859" customFormat="1" ht="25.5">
      <c r="A145" s="946" t="s">
        <v>570</v>
      </c>
      <c r="B145" s="850" t="s">
        <v>877</v>
      </c>
      <c r="C145" s="851">
        <v>11</v>
      </c>
      <c r="D145" s="851">
        <v>288</v>
      </c>
      <c r="E145" s="851">
        <v>312</v>
      </c>
      <c r="F145" s="851"/>
      <c r="G145" s="851"/>
      <c r="H145" s="851"/>
      <c r="I145" s="851"/>
      <c r="J145" s="852">
        <v>827</v>
      </c>
      <c r="K145" s="853" t="s">
        <v>976</v>
      </c>
      <c r="L145" s="850" t="s">
        <v>968</v>
      </c>
      <c r="M145" s="854">
        <v>39298</v>
      </c>
      <c r="N145" s="855">
        <v>767000</v>
      </c>
      <c r="O145" s="851" t="s">
        <v>991</v>
      </c>
      <c r="P145" s="851" t="s">
        <v>877</v>
      </c>
      <c r="Q145" s="851" t="s">
        <v>685</v>
      </c>
      <c r="R145" s="851" t="s">
        <v>1042</v>
      </c>
      <c r="S145" s="855">
        <v>808000</v>
      </c>
      <c r="T145" s="854">
        <v>39317</v>
      </c>
      <c r="U145" s="851" t="s">
        <v>1060</v>
      </c>
      <c r="V145" s="855">
        <v>3840</v>
      </c>
      <c r="W145" s="851" t="s">
        <v>877</v>
      </c>
      <c r="X145" s="851"/>
      <c r="Y145" s="855" t="s">
        <v>1060</v>
      </c>
      <c r="Z145" s="856">
        <v>22605</v>
      </c>
      <c r="AA145" s="849" t="s">
        <v>877</v>
      </c>
      <c r="AB145" s="849" t="s">
        <v>1072</v>
      </c>
      <c r="AC145" s="857"/>
      <c r="AD145" s="858" t="s">
        <v>1077</v>
      </c>
    </row>
    <row r="146" spans="1:30" s="919" customFormat="1" ht="25.5">
      <c r="A146" s="759" t="s">
        <v>572</v>
      </c>
      <c r="B146" s="910" t="s">
        <v>684</v>
      </c>
      <c r="C146" s="911">
        <v>11</v>
      </c>
      <c r="D146" s="911">
        <v>289</v>
      </c>
      <c r="E146" s="911"/>
      <c r="F146" s="911"/>
      <c r="G146" s="911"/>
      <c r="H146" s="911"/>
      <c r="I146" s="911"/>
      <c r="J146" s="912"/>
      <c r="K146" s="913" t="s">
        <v>993</v>
      </c>
      <c r="L146" s="914">
        <v>39298</v>
      </c>
      <c r="M146" s="915">
        <v>39302</v>
      </c>
      <c r="N146" s="916" t="s">
        <v>1079</v>
      </c>
      <c r="O146" s="915">
        <v>39298</v>
      </c>
      <c r="P146" s="911" t="s">
        <v>684</v>
      </c>
      <c r="Q146" s="911" t="s">
        <v>1120</v>
      </c>
      <c r="R146" s="911" t="s">
        <v>1120</v>
      </c>
      <c r="S146" s="911" t="s">
        <v>1120</v>
      </c>
      <c r="T146" s="911" t="s">
        <v>1120</v>
      </c>
      <c r="U146" s="911" t="s">
        <v>1120</v>
      </c>
      <c r="V146" s="911" t="s">
        <v>1120</v>
      </c>
      <c r="W146" s="911" t="s">
        <v>1120</v>
      </c>
      <c r="X146" s="911" t="s">
        <v>1120</v>
      </c>
      <c r="Y146" s="911" t="s">
        <v>1120</v>
      </c>
      <c r="Z146" s="911" t="s">
        <v>1120</v>
      </c>
      <c r="AA146" s="911" t="s">
        <v>1120</v>
      </c>
      <c r="AB146" s="911" t="s">
        <v>1120</v>
      </c>
      <c r="AC146" s="917"/>
      <c r="AD146" s="918" t="s">
        <v>1309</v>
      </c>
    </row>
    <row r="147" spans="1:30" s="1072" customFormat="1" ht="25.5">
      <c r="A147" s="1069" t="s">
        <v>572</v>
      </c>
      <c r="B147" s="1073" t="s">
        <v>684</v>
      </c>
      <c r="C147" s="1063">
        <v>11</v>
      </c>
      <c r="D147" s="1063">
        <v>290</v>
      </c>
      <c r="E147" s="1063"/>
      <c r="F147" s="1063"/>
      <c r="G147" s="1063"/>
      <c r="H147" s="1063"/>
      <c r="I147" s="1063"/>
      <c r="J147" s="1065"/>
      <c r="K147" s="1074" t="s">
        <v>994</v>
      </c>
      <c r="L147" s="1082">
        <v>39298</v>
      </c>
      <c r="M147" s="1079">
        <v>39300</v>
      </c>
      <c r="N147" s="1075">
        <v>440000</v>
      </c>
      <c r="O147" s="1079">
        <v>39298</v>
      </c>
      <c r="P147" s="1063" t="s">
        <v>684</v>
      </c>
      <c r="Q147" s="1063"/>
      <c r="R147" s="1063"/>
      <c r="S147" s="1075"/>
      <c r="T147" s="1063"/>
      <c r="U147" s="1063"/>
      <c r="V147" s="1075"/>
      <c r="W147" s="1063"/>
      <c r="X147" s="1063"/>
      <c r="Y147" s="1075"/>
      <c r="Z147" s="1076"/>
      <c r="AA147" s="1069"/>
      <c r="AB147" s="1069"/>
      <c r="AC147" s="1077"/>
      <c r="AD147" s="1071" t="s">
        <v>1195</v>
      </c>
    </row>
    <row r="148" spans="1:30" s="943" customFormat="1" ht="25.5">
      <c r="A148" s="946" t="s">
        <v>570</v>
      </c>
      <c r="B148" s="933" t="s">
        <v>877</v>
      </c>
      <c r="C148" s="934">
        <v>11</v>
      </c>
      <c r="D148" s="934">
        <v>291</v>
      </c>
      <c r="E148" s="934">
        <v>312</v>
      </c>
      <c r="F148" s="934"/>
      <c r="G148" s="934"/>
      <c r="H148" s="934"/>
      <c r="I148" s="934"/>
      <c r="J148" s="935">
        <v>827</v>
      </c>
      <c r="K148" s="936" t="s">
        <v>919</v>
      </c>
      <c r="L148" s="937">
        <v>39319</v>
      </c>
      <c r="M148" s="938" t="s">
        <v>685</v>
      </c>
      <c r="N148" s="939">
        <v>650000</v>
      </c>
      <c r="O148" s="938">
        <v>39323</v>
      </c>
      <c r="P148" s="934" t="s">
        <v>877</v>
      </c>
      <c r="Q148" s="938" t="s">
        <v>1129</v>
      </c>
      <c r="R148" s="934" t="s">
        <v>1130</v>
      </c>
      <c r="S148" s="939">
        <v>736000</v>
      </c>
      <c r="T148" s="938">
        <v>39352</v>
      </c>
      <c r="U148" s="934" t="s">
        <v>812</v>
      </c>
      <c r="V148" s="939" t="s">
        <v>812</v>
      </c>
      <c r="W148" s="934" t="s">
        <v>812</v>
      </c>
      <c r="X148" s="934" t="s">
        <v>812</v>
      </c>
      <c r="Y148" s="939" t="s">
        <v>1131</v>
      </c>
      <c r="Z148" s="940"/>
      <c r="AA148" s="932" t="s">
        <v>877</v>
      </c>
      <c r="AB148" s="932"/>
      <c r="AC148" s="941"/>
      <c r="AD148" s="942" t="s">
        <v>1132</v>
      </c>
    </row>
    <row r="149" spans="1:30" s="823" customFormat="1" ht="12.75">
      <c r="A149" s="812" t="s">
        <v>536</v>
      </c>
      <c r="B149" s="813" t="s">
        <v>573</v>
      </c>
      <c r="C149" s="814">
        <v>11</v>
      </c>
      <c r="D149" s="814">
        <v>292</v>
      </c>
      <c r="E149" s="814"/>
      <c r="F149" s="814"/>
      <c r="G149" s="814"/>
      <c r="H149" s="814"/>
      <c r="I149" s="814"/>
      <c r="J149" s="815"/>
      <c r="K149" s="816" t="s">
        <v>1014</v>
      </c>
      <c r="L149" s="817">
        <v>39307</v>
      </c>
      <c r="M149" s="818">
        <v>39310</v>
      </c>
      <c r="N149" s="819">
        <v>10000000</v>
      </c>
      <c r="O149" s="814"/>
      <c r="P149" s="814"/>
      <c r="Q149" s="814"/>
      <c r="R149" s="814"/>
      <c r="S149" s="819"/>
      <c r="T149" s="814"/>
      <c r="U149" s="814"/>
      <c r="V149" s="819"/>
      <c r="W149" s="814"/>
      <c r="X149" s="814"/>
      <c r="Y149" s="819"/>
      <c r="Z149" s="820"/>
      <c r="AA149" s="812"/>
      <c r="AB149" s="812"/>
      <c r="AC149" s="821"/>
      <c r="AD149" s="822" t="s">
        <v>1043</v>
      </c>
    </row>
    <row r="150" spans="1:30" s="773" customFormat="1" ht="12.75">
      <c r="A150" s="762" t="s">
        <v>572</v>
      </c>
      <c r="B150" s="763" t="s">
        <v>615</v>
      </c>
      <c r="C150" s="764">
        <v>11</v>
      </c>
      <c r="D150" s="764">
        <v>293</v>
      </c>
      <c r="E150" s="764"/>
      <c r="F150" s="764"/>
      <c r="G150" s="764"/>
      <c r="H150" s="764"/>
      <c r="I150" s="764"/>
      <c r="J150" s="765"/>
      <c r="K150" s="766" t="s">
        <v>1016</v>
      </c>
      <c r="L150" s="767">
        <v>39307</v>
      </c>
      <c r="M150" s="768">
        <v>39318</v>
      </c>
      <c r="N150" s="769">
        <v>20000000</v>
      </c>
      <c r="O150" s="764"/>
      <c r="P150" s="764"/>
      <c r="Q150" s="764"/>
      <c r="R150" s="764"/>
      <c r="S150" s="769"/>
      <c r="T150" s="764"/>
      <c r="U150" s="764"/>
      <c r="V150" s="769"/>
      <c r="W150" s="764"/>
      <c r="X150" s="764"/>
      <c r="Y150" s="769"/>
      <c r="Z150" s="770"/>
      <c r="AA150" s="762"/>
      <c r="AB150" s="762"/>
      <c r="AC150" s="771"/>
      <c r="AD150" s="772"/>
    </row>
    <row r="151" spans="1:30" s="786" customFormat="1" ht="12.75">
      <c r="A151" s="787" t="s">
        <v>572</v>
      </c>
      <c r="B151" s="776" t="s">
        <v>615</v>
      </c>
      <c r="C151" s="777">
        <v>11</v>
      </c>
      <c r="D151" s="777">
        <v>294</v>
      </c>
      <c r="E151" s="777"/>
      <c r="F151" s="777"/>
      <c r="G151" s="777"/>
      <c r="H151" s="777"/>
      <c r="I151" s="777"/>
      <c r="J151" s="778"/>
      <c r="K151" s="779" t="s">
        <v>1019</v>
      </c>
      <c r="L151" s="780">
        <v>39309</v>
      </c>
      <c r="M151" s="781">
        <v>39333</v>
      </c>
      <c r="N151" s="782">
        <v>5000000</v>
      </c>
      <c r="O151" s="777"/>
      <c r="P151" s="777"/>
      <c r="Q151" s="777"/>
      <c r="R151" s="777"/>
      <c r="S151" s="782"/>
      <c r="T151" s="777"/>
      <c r="U151" s="777"/>
      <c r="V151" s="782"/>
      <c r="W151" s="777"/>
      <c r="X151" s="777"/>
      <c r="Y151" s="782"/>
      <c r="Z151" s="783"/>
      <c r="AA151" s="775"/>
      <c r="AB151" s="775"/>
      <c r="AC151" s="784"/>
      <c r="AD151" s="785"/>
    </row>
    <row r="152" spans="1:30" s="786" customFormat="1" ht="12.75">
      <c r="A152" s="787" t="s">
        <v>572</v>
      </c>
      <c r="B152" s="776" t="s">
        <v>615</v>
      </c>
      <c r="C152" s="777">
        <v>11</v>
      </c>
      <c r="D152" s="777">
        <v>295</v>
      </c>
      <c r="E152" s="777">
        <v>343</v>
      </c>
      <c r="F152" s="777"/>
      <c r="G152" s="777"/>
      <c r="H152" s="777"/>
      <c r="I152" s="777"/>
      <c r="J152" s="778">
        <v>826</v>
      </c>
      <c r="K152" s="779" t="s">
        <v>1021</v>
      </c>
      <c r="L152" s="780">
        <v>39309</v>
      </c>
      <c r="M152" s="781">
        <v>39354</v>
      </c>
      <c r="N152" s="782">
        <v>6000000</v>
      </c>
      <c r="O152" s="777"/>
      <c r="P152" s="777"/>
      <c r="Q152" s="777"/>
      <c r="R152" s="777"/>
      <c r="S152" s="782"/>
      <c r="T152" s="777"/>
      <c r="U152" s="777"/>
      <c r="V152" s="782"/>
      <c r="W152" s="777"/>
      <c r="X152" s="777"/>
      <c r="Y152" s="782"/>
      <c r="Z152" s="783"/>
      <c r="AA152" s="775"/>
      <c r="AB152" s="775"/>
      <c r="AC152" s="784"/>
      <c r="AD152" s="785"/>
    </row>
    <row r="153" spans="1:30" s="786" customFormat="1" ht="12.75">
      <c r="A153" s="787" t="s">
        <v>572</v>
      </c>
      <c r="B153" s="776" t="s">
        <v>615</v>
      </c>
      <c r="C153" s="777">
        <v>11</v>
      </c>
      <c r="D153" s="777">
        <v>296</v>
      </c>
      <c r="E153" s="777"/>
      <c r="F153" s="777"/>
      <c r="G153" s="777"/>
      <c r="H153" s="777"/>
      <c r="I153" s="777"/>
      <c r="J153" s="778"/>
      <c r="K153" s="779" t="s">
        <v>1023</v>
      </c>
      <c r="L153" s="780">
        <v>39309</v>
      </c>
      <c r="M153" s="781" t="s">
        <v>1024</v>
      </c>
      <c r="N153" s="782">
        <v>5000000</v>
      </c>
      <c r="O153" s="777"/>
      <c r="P153" s="777"/>
      <c r="Q153" s="777"/>
      <c r="R153" s="777"/>
      <c r="S153" s="782"/>
      <c r="T153" s="777"/>
      <c r="U153" s="777"/>
      <c r="V153" s="782"/>
      <c r="W153" s="777"/>
      <c r="X153" s="777"/>
      <c r="Y153" s="782"/>
      <c r="Z153" s="783"/>
      <c r="AA153" s="775"/>
      <c r="AB153" s="775"/>
      <c r="AC153" s="784"/>
      <c r="AD153" s="785"/>
    </row>
    <row r="154" spans="1:30" s="786" customFormat="1" ht="12.75">
      <c r="A154" s="787" t="s">
        <v>572</v>
      </c>
      <c r="B154" s="776" t="s">
        <v>615</v>
      </c>
      <c r="C154" s="777">
        <v>11</v>
      </c>
      <c r="D154" s="777">
        <v>297</v>
      </c>
      <c r="E154" s="777">
        <v>343</v>
      </c>
      <c r="F154" s="777"/>
      <c r="G154" s="777"/>
      <c r="H154" s="777"/>
      <c r="I154" s="777"/>
      <c r="J154" s="778">
        <v>826</v>
      </c>
      <c r="K154" s="779" t="s">
        <v>1021</v>
      </c>
      <c r="L154" s="780">
        <v>39309</v>
      </c>
      <c r="M154" s="781" t="s">
        <v>1026</v>
      </c>
      <c r="N154" s="782" t="s">
        <v>685</v>
      </c>
      <c r="O154" s="777"/>
      <c r="P154" s="777"/>
      <c r="Q154" s="777"/>
      <c r="R154" s="777"/>
      <c r="S154" s="782"/>
      <c r="T154" s="777"/>
      <c r="U154" s="777"/>
      <c r="V154" s="782"/>
      <c r="W154" s="777"/>
      <c r="X154" s="777"/>
      <c r="Y154" s="782"/>
      <c r="Z154" s="783"/>
      <c r="AA154" s="775"/>
      <c r="AB154" s="775"/>
      <c r="AC154" s="784"/>
      <c r="AD154" s="785"/>
    </row>
    <row r="155" spans="1:30" s="786" customFormat="1" ht="12.75">
      <c r="A155" s="798" t="s">
        <v>570</v>
      </c>
      <c r="B155" s="799" t="s">
        <v>884</v>
      </c>
      <c r="C155" s="777">
        <v>11</v>
      </c>
      <c r="D155" s="777">
        <v>298</v>
      </c>
      <c r="E155" s="777"/>
      <c r="F155" s="777"/>
      <c r="G155" s="777"/>
      <c r="H155" s="777"/>
      <c r="I155" s="777"/>
      <c r="J155" s="778"/>
      <c r="K155" s="800" t="s">
        <v>1030</v>
      </c>
      <c r="L155" s="801" t="s">
        <v>1031</v>
      </c>
      <c r="M155" s="802" t="s">
        <v>1032</v>
      </c>
      <c r="N155" s="782"/>
      <c r="O155" s="777"/>
      <c r="P155" s="777"/>
      <c r="Q155" s="777"/>
      <c r="R155" s="777"/>
      <c r="S155" s="782"/>
      <c r="T155" s="777"/>
      <c r="U155" s="777"/>
      <c r="V155" s="782"/>
      <c r="W155" s="777"/>
      <c r="X155" s="777"/>
      <c r="Y155" s="782"/>
      <c r="Z155" s="783"/>
      <c r="AA155" s="787"/>
      <c r="AB155" s="787"/>
      <c r="AC155" s="784"/>
      <c r="AD155" s="785"/>
    </row>
    <row r="156" spans="1:30" s="786" customFormat="1" ht="12.75">
      <c r="A156" s="798" t="s">
        <v>536</v>
      </c>
      <c r="B156" s="799" t="s">
        <v>573</v>
      </c>
      <c r="C156" s="777">
        <v>11</v>
      </c>
      <c r="D156" s="777">
        <v>299</v>
      </c>
      <c r="E156" s="804" t="s">
        <v>1037</v>
      </c>
      <c r="F156" s="777"/>
      <c r="G156" s="777"/>
      <c r="H156" s="777"/>
      <c r="I156" s="777"/>
      <c r="J156" s="778"/>
      <c r="K156" s="800" t="s">
        <v>1033</v>
      </c>
      <c r="L156" s="801" t="s">
        <v>1031</v>
      </c>
      <c r="M156" s="802" t="s">
        <v>1034</v>
      </c>
      <c r="N156" s="782">
        <v>10000000</v>
      </c>
      <c r="O156" s="777"/>
      <c r="P156" s="777"/>
      <c r="Q156" s="777"/>
      <c r="R156" s="777"/>
      <c r="S156" s="782"/>
      <c r="T156" s="777"/>
      <c r="U156" s="777"/>
      <c r="V156" s="782"/>
      <c r="W156" s="777"/>
      <c r="X156" s="777"/>
      <c r="Y156" s="782"/>
      <c r="Z156" s="783"/>
      <c r="AA156" s="787"/>
      <c r="AB156" s="787"/>
      <c r="AC156" s="784"/>
      <c r="AD156" s="785"/>
    </row>
    <row r="157" spans="1:30" s="41" customFormat="1" ht="12.75">
      <c r="A157" s="355" t="s">
        <v>572</v>
      </c>
      <c r="B157" s="373" t="s">
        <v>684</v>
      </c>
      <c r="C157" s="40">
        <v>11</v>
      </c>
      <c r="D157" s="40">
        <v>2100</v>
      </c>
      <c r="E157" s="40">
        <v>327</v>
      </c>
      <c r="F157" s="40"/>
      <c r="G157" s="40"/>
      <c r="H157" s="40"/>
      <c r="I157" s="40"/>
      <c r="J157" s="389"/>
      <c r="K157" s="402" t="s">
        <v>1038</v>
      </c>
      <c r="L157" s="847">
        <v>39324</v>
      </c>
      <c r="M157" s="842">
        <v>39344</v>
      </c>
      <c r="N157" s="482">
        <v>0</v>
      </c>
      <c r="O157" s="842" t="s">
        <v>812</v>
      </c>
      <c r="P157" s="40" t="s">
        <v>812</v>
      </c>
      <c r="Q157" s="40" t="s">
        <v>812</v>
      </c>
      <c r="R157" s="842">
        <v>39336</v>
      </c>
      <c r="S157" s="482">
        <v>1500000</v>
      </c>
      <c r="T157" s="842">
        <v>39336</v>
      </c>
      <c r="U157" s="40"/>
      <c r="V157" s="482"/>
      <c r="W157" s="40"/>
      <c r="X157" s="40"/>
      <c r="Y157" s="482"/>
      <c r="Z157" s="708"/>
      <c r="AA157" s="355"/>
      <c r="AB157" s="355"/>
      <c r="AC157" s="576"/>
      <c r="AD157" s="51"/>
    </row>
    <row r="158" spans="1:30" s="571" customFormat="1" ht="12.75">
      <c r="A158" s="563" t="s">
        <v>536</v>
      </c>
      <c r="B158" s="564" t="s">
        <v>630</v>
      </c>
      <c r="C158" s="565">
        <v>11</v>
      </c>
      <c r="D158" s="565">
        <v>2101</v>
      </c>
      <c r="E158" s="565"/>
      <c r="F158" s="565"/>
      <c r="G158" s="565"/>
      <c r="H158" s="565"/>
      <c r="I158" s="565"/>
      <c r="J158" s="566"/>
      <c r="K158" s="567" t="s">
        <v>1039</v>
      </c>
      <c r="L158" s="700">
        <v>39319</v>
      </c>
      <c r="M158" s="699">
        <v>39319</v>
      </c>
      <c r="N158" s="568">
        <v>13000000</v>
      </c>
      <c r="O158" s="699">
        <v>39319</v>
      </c>
      <c r="P158" s="565" t="s">
        <v>630</v>
      </c>
      <c r="Q158" s="565"/>
      <c r="R158" s="565"/>
      <c r="S158" s="568"/>
      <c r="T158" s="565"/>
      <c r="U158" s="565"/>
      <c r="V158" s="568"/>
      <c r="W158" s="565"/>
      <c r="X158" s="565"/>
      <c r="Y158" s="568"/>
      <c r="Z158" s="718"/>
      <c r="AA158" s="563"/>
      <c r="AB158" s="563"/>
      <c r="AC158" s="572"/>
      <c r="AD158" s="570" t="s">
        <v>1300</v>
      </c>
    </row>
    <row r="159" spans="1:30" s="1302" customFormat="1" ht="16.5" customHeight="1">
      <c r="A159" s="1303" t="s">
        <v>536</v>
      </c>
      <c r="B159" s="1292" t="s">
        <v>630</v>
      </c>
      <c r="C159" s="1293">
        <v>11</v>
      </c>
      <c r="D159" s="1293">
        <v>2102</v>
      </c>
      <c r="E159" s="1293"/>
      <c r="F159" s="1293"/>
      <c r="G159" s="1293"/>
      <c r="H159" s="1293"/>
      <c r="I159" s="1293"/>
      <c r="J159" s="1294"/>
      <c r="K159" s="1295" t="s">
        <v>1014</v>
      </c>
      <c r="L159" s="1296">
        <v>39317</v>
      </c>
      <c r="M159" s="1297">
        <v>39310</v>
      </c>
      <c r="N159" s="1298">
        <v>0</v>
      </c>
      <c r="O159" s="1297">
        <v>39310</v>
      </c>
      <c r="P159" s="1293" t="s">
        <v>630</v>
      </c>
      <c r="Q159" s="1297">
        <v>39310</v>
      </c>
      <c r="R159" s="1297">
        <v>39315</v>
      </c>
      <c r="S159" s="1298">
        <v>12138000</v>
      </c>
      <c r="T159" s="1297">
        <v>39315</v>
      </c>
      <c r="U159" s="1297" t="s">
        <v>1045</v>
      </c>
      <c r="V159" s="1298">
        <v>0</v>
      </c>
      <c r="W159" s="1293" t="s">
        <v>812</v>
      </c>
      <c r="X159" s="1293" t="s">
        <v>812</v>
      </c>
      <c r="Y159" s="1298"/>
      <c r="Z159" s="1299"/>
      <c r="AA159" s="1291"/>
      <c r="AB159" s="1291"/>
      <c r="AC159" s="1300"/>
      <c r="AD159" s="1301" t="s">
        <v>1040</v>
      </c>
    </row>
    <row r="160" spans="1:30" s="908" customFormat="1" ht="54" customHeight="1">
      <c r="A160" s="897" t="s">
        <v>536</v>
      </c>
      <c r="B160" s="898" t="s">
        <v>935</v>
      </c>
      <c r="C160" s="899">
        <v>11</v>
      </c>
      <c r="D160" s="899">
        <v>2103</v>
      </c>
      <c r="E160" s="899"/>
      <c r="F160" s="899"/>
      <c r="G160" s="899"/>
      <c r="H160" s="899"/>
      <c r="I160" s="899"/>
      <c r="J160" s="900"/>
      <c r="K160" s="901" t="s">
        <v>1050</v>
      </c>
      <c r="L160" s="902">
        <v>39322</v>
      </c>
      <c r="M160" s="903">
        <v>39323</v>
      </c>
      <c r="N160" s="904">
        <v>6200000</v>
      </c>
      <c r="O160" s="903"/>
      <c r="P160" s="899"/>
      <c r="Q160" s="899"/>
      <c r="R160" s="899"/>
      <c r="S160" s="904"/>
      <c r="T160" s="899"/>
      <c r="U160" s="899"/>
      <c r="V160" s="904"/>
      <c r="W160" s="899"/>
      <c r="X160" s="899"/>
      <c r="Y160" s="904"/>
      <c r="Z160" s="905"/>
      <c r="AA160" s="897"/>
      <c r="AB160" s="897"/>
      <c r="AC160" s="906"/>
      <c r="AD160" s="907" t="s">
        <v>1119</v>
      </c>
    </row>
    <row r="161" spans="1:30" s="835" customFormat="1" ht="12.75">
      <c r="A161" s="824" t="s">
        <v>536</v>
      </c>
      <c r="B161" s="825" t="s">
        <v>1047</v>
      </c>
      <c r="C161" s="826">
        <v>11</v>
      </c>
      <c r="D161" s="826">
        <v>2104</v>
      </c>
      <c r="E161" s="826"/>
      <c r="F161" s="826"/>
      <c r="G161" s="826"/>
      <c r="H161" s="826"/>
      <c r="I161" s="826"/>
      <c r="J161" s="827"/>
      <c r="K161" s="828" t="s">
        <v>1048</v>
      </c>
      <c r="L161" s="829">
        <v>39319</v>
      </c>
      <c r="M161" s="830">
        <v>39318</v>
      </c>
      <c r="N161" s="831">
        <v>18000000</v>
      </c>
      <c r="O161" s="826"/>
      <c r="P161" s="826"/>
      <c r="Q161" s="826"/>
      <c r="R161" s="826"/>
      <c r="S161" s="831"/>
      <c r="T161" s="826"/>
      <c r="U161" s="826"/>
      <c r="V161" s="831"/>
      <c r="W161" s="826"/>
      <c r="X161" s="826"/>
      <c r="Y161" s="831"/>
      <c r="Z161" s="832"/>
      <c r="AA161" s="824"/>
      <c r="AB161" s="824"/>
      <c r="AC161" s="833"/>
      <c r="AD161" s="834"/>
    </row>
    <row r="162" spans="1:30" s="435" customFormat="1" ht="24.75" customHeight="1">
      <c r="A162" s="435" t="s">
        <v>570</v>
      </c>
      <c r="B162" s="435" t="s">
        <v>597</v>
      </c>
      <c r="C162" s="435">
        <v>11</v>
      </c>
      <c r="D162" s="435">
        <v>2105</v>
      </c>
      <c r="E162" s="435">
        <v>349</v>
      </c>
      <c r="F162" s="435" t="s">
        <v>533</v>
      </c>
      <c r="G162" s="435" t="s">
        <v>534</v>
      </c>
      <c r="H162" s="435" t="s">
        <v>1054</v>
      </c>
      <c r="I162" s="435" t="s">
        <v>1055</v>
      </c>
      <c r="J162" s="435" t="s">
        <v>1056</v>
      </c>
      <c r="K162" s="435" t="s">
        <v>1053</v>
      </c>
      <c r="L162" s="435" t="s">
        <v>1078</v>
      </c>
      <c r="M162" s="435" t="s">
        <v>1058</v>
      </c>
      <c r="N162" s="1155" t="s">
        <v>1229</v>
      </c>
      <c r="O162" s="1155" t="s">
        <v>1230</v>
      </c>
      <c r="P162" s="435" t="s">
        <v>597</v>
      </c>
      <c r="Q162" s="1155" t="s">
        <v>1230</v>
      </c>
      <c r="R162" s="1155" t="s">
        <v>1231</v>
      </c>
      <c r="S162" s="435">
        <v>225000</v>
      </c>
      <c r="T162" s="435">
        <v>39372</v>
      </c>
      <c r="U162" s="435" t="s">
        <v>1045</v>
      </c>
      <c r="V162" s="435">
        <v>0</v>
      </c>
      <c r="W162" s="435" t="s">
        <v>812</v>
      </c>
      <c r="X162" s="435" t="s">
        <v>812</v>
      </c>
      <c r="Y162" s="435" t="s">
        <v>1179</v>
      </c>
      <c r="Z162" s="435">
        <v>14905</v>
      </c>
      <c r="AA162" s="435" t="s">
        <v>597</v>
      </c>
      <c r="AB162" s="1014" t="s">
        <v>1181</v>
      </c>
      <c r="AD162" s="435" t="s">
        <v>1180</v>
      </c>
    </row>
    <row r="163" spans="1:30" s="571" customFormat="1" ht="45.75" customHeight="1">
      <c r="A163" s="563" t="s">
        <v>570</v>
      </c>
      <c r="B163" s="564" t="s">
        <v>769</v>
      </c>
      <c r="C163" s="565">
        <v>11</v>
      </c>
      <c r="D163" s="565">
        <v>2106</v>
      </c>
      <c r="E163" s="565">
        <v>326</v>
      </c>
      <c r="F163" s="565" t="s">
        <v>533</v>
      </c>
      <c r="G163" s="565" t="s">
        <v>534</v>
      </c>
      <c r="H163" s="565" t="s">
        <v>1054</v>
      </c>
      <c r="I163" s="565" t="s">
        <v>1055</v>
      </c>
      <c r="J163" s="566" t="s">
        <v>1056</v>
      </c>
      <c r="K163" s="567" t="s">
        <v>1059</v>
      </c>
      <c r="L163" s="564" t="s">
        <v>1057</v>
      </c>
      <c r="M163" s="565" t="s">
        <v>1060</v>
      </c>
      <c r="N163" s="568">
        <v>667800</v>
      </c>
      <c r="O163" s="699">
        <v>39330</v>
      </c>
      <c r="P163" s="565" t="s">
        <v>769</v>
      </c>
      <c r="Q163" s="565"/>
      <c r="R163" s="565"/>
      <c r="S163" s="568"/>
      <c r="T163" s="565"/>
      <c r="AC163" s="572"/>
      <c r="AD163" s="570" t="s">
        <v>1074</v>
      </c>
    </row>
    <row r="164" spans="1:30" s="1171" customFormat="1" ht="12.75">
      <c r="A164" s="1168" t="s">
        <v>570</v>
      </c>
      <c r="B164" s="1162" t="s">
        <v>597</v>
      </c>
      <c r="C164" s="745">
        <v>11</v>
      </c>
      <c r="D164" s="745">
        <v>2107</v>
      </c>
      <c r="E164" s="745"/>
      <c r="F164" s="745"/>
      <c r="G164" s="745"/>
      <c r="H164" s="745"/>
      <c r="I164" s="745"/>
      <c r="J164" s="1163"/>
      <c r="K164" s="1164" t="s">
        <v>1073</v>
      </c>
      <c r="L164" s="1165">
        <v>39326</v>
      </c>
      <c r="M164" s="746">
        <v>39331</v>
      </c>
      <c r="N164" s="1166">
        <v>720000</v>
      </c>
      <c r="O164" s="746">
        <v>39343</v>
      </c>
      <c r="P164" s="745" t="s">
        <v>597</v>
      </c>
      <c r="Q164" s="745"/>
      <c r="R164" s="745" t="s">
        <v>1091</v>
      </c>
      <c r="S164" s="1166"/>
      <c r="T164" s="745"/>
      <c r="U164" s="745"/>
      <c r="V164" s="1166"/>
      <c r="W164" s="745"/>
      <c r="X164" s="745"/>
      <c r="Y164" s="1166"/>
      <c r="Z164" s="1167"/>
      <c r="AA164" s="1168"/>
      <c r="AB164" s="1168"/>
      <c r="AC164" s="1169"/>
      <c r="AD164" s="1170" t="s">
        <v>1240</v>
      </c>
    </row>
    <row r="165" spans="1:30" ht="12.75">
      <c r="A165" s="362" t="s">
        <v>570</v>
      </c>
      <c r="B165" s="380" t="s">
        <v>1080</v>
      </c>
      <c r="C165" s="13">
        <v>11</v>
      </c>
      <c r="D165" s="13">
        <v>2108</v>
      </c>
      <c r="E165" s="13" t="s">
        <v>1081</v>
      </c>
      <c r="F165" s="13" t="s">
        <v>533</v>
      </c>
      <c r="G165" s="13" t="s">
        <v>534</v>
      </c>
      <c r="H165" s="13" t="s">
        <v>1054</v>
      </c>
      <c r="I165" s="13" t="s">
        <v>1055</v>
      </c>
      <c r="J165" s="391" t="s">
        <v>1056</v>
      </c>
      <c r="K165" s="409" t="s">
        <v>1082</v>
      </c>
      <c r="L165" s="805">
        <v>39330</v>
      </c>
      <c r="M165" s="806">
        <v>39330</v>
      </c>
      <c r="N165" s="490">
        <v>0</v>
      </c>
      <c r="O165" s="13" t="s">
        <v>812</v>
      </c>
      <c r="P165" s="13" t="s">
        <v>812</v>
      </c>
      <c r="AD165" s="1011" t="s">
        <v>1177</v>
      </c>
    </row>
    <row r="166" spans="1:30" s="873" customFormat="1" ht="12.75">
      <c r="A166" s="866" t="s">
        <v>570</v>
      </c>
      <c r="B166" s="867" t="s">
        <v>884</v>
      </c>
      <c r="C166" s="868">
        <v>11</v>
      </c>
      <c r="D166" s="868">
        <v>2109</v>
      </c>
      <c r="E166" s="868"/>
      <c r="F166" s="868"/>
      <c r="G166" s="868"/>
      <c r="H166" s="868"/>
      <c r="I166" s="868"/>
      <c r="J166" s="869"/>
      <c r="K166" s="862" t="s">
        <v>1085</v>
      </c>
      <c r="L166" s="863">
        <v>39330</v>
      </c>
      <c r="M166" s="864">
        <v>39332</v>
      </c>
      <c r="N166" s="865">
        <v>255400</v>
      </c>
      <c r="O166" s="868"/>
      <c r="P166" s="868"/>
      <c r="Q166" s="868"/>
      <c r="R166" s="868"/>
      <c r="S166" s="865"/>
      <c r="T166" s="868"/>
      <c r="U166" s="868"/>
      <c r="V166" s="865"/>
      <c r="W166" s="868"/>
      <c r="X166" s="868"/>
      <c r="Y166" s="865"/>
      <c r="Z166" s="870"/>
      <c r="AA166" s="866"/>
      <c r="AB166" s="866"/>
      <c r="AC166" s="871"/>
      <c r="AD166" s="872"/>
    </row>
    <row r="167" spans="1:30" s="1356" customFormat="1" ht="12.75">
      <c r="A167" s="1369" t="s">
        <v>570</v>
      </c>
      <c r="B167" s="1346" t="s">
        <v>882</v>
      </c>
      <c r="C167" s="1347">
        <v>11</v>
      </c>
      <c r="D167" s="1347" t="s">
        <v>1115</v>
      </c>
      <c r="E167" s="1347" t="s">
        <v>1081</v>
      </c>
      <c r="F167" s="1347" t="s">
        <v>533</v>
      </c>
      <c r="G167" s="1347" t="s">
        <v>534</v>
      </c>
      <c r="H167" s="1347" t="s">
        <v>1054</v>
      </c>
      <c r="I167" s="1347" t="s">
        <v>1055</v>
      </c>
      <c r="J167" s="1348" t="s">
        <v>1056</v>
      </c>
      <c r="K167" s="1349" t="s">
        <v>1088</v>
      </c>
      <c r="L167" s="1350">
        <v>39330</v>
      </c>
      <c r="M167" s="1351" t="s">
        <v>1089</v>
      </c>
      <c r="N167" s="1352">
        <v>1669105</v>
      </c>
      <c r="O167" s="1351">
        <v>39338</v>
      </c>
      <c r="P167" s="1347" t="s">
        <v>882</v>
      </c>
      <c r="Q167" s="1347"/>
      <c r="R167" s="1347" t="s">
        <v>1090</v>
      </c>
      <c r="S167" s="1352"/>
      <c r="T167" s="1347"/>
      <c r="U167" s="1347"/>
      <c r="V167" s="1352"/>
      <c r="W167" s="1347"/>
      <c r="X167" s="1347"/>
      <c r="Y167" s="1352"/>
      <c r="Z167" s="1353"/>
      <c r="AA167" s="1345"/>
      <c r="AB167" s="1345"/>
      <c r="AC167" s="1354"/>
      <c r="AD167" s="1355"/>
    </row>
    <row r="168" spans="1:30" s="41" customFormat="1" ht="64.5">
      <c r="A168" s="355" t="s">
        <v>536</v>
      </c>
      <c r="B168" s="373" t="s">
        <v>630</v>
      </c>
      <c r="C168" s="40">
        <v>11</v>
      </c>
      <c r="D168" s="40">
        <v>2111</v>
      </c>
      <c r="E168" s="40">
        <v>319</v>
      </c>
      <c r="F168" s="40"/>
      <c r="G168" s="40"/>
      <c r="H168" s="40"/>
      <c r="I168" s="40"/>
      <c r="J168" s="389"/>
      <c r="K168" s="402" t="s">
        <v>1096</v>
      </c>
      <c r="L168" s="847">
        <v>39346</v>
      </c>
      <c r="M168" s="842">
        <v>39346</v>
      </c>
      <c r="N168" s="482">
        <v>7000000</v>
      </c>
      <c r="O168" s="40"/>
      <c r="P168" s="40"/>
      <c r="Q168" s="40"/>
      <c r="R168" s="40"/>
      <c r="S168" s="482"/>
      <c r="T168" s="40"/>
      <c r="U168" s="40"/>
      <c r="V168" s="482"/>
      <c r="W168" s="40"/>
      <c r="X168" s="40"/>
      <c r="Y168" s="482"/>
      <c r="Z168" s="708"/>
      <c r="AA168" s="355"/>
      <c r="AB168" s="355"/>
      <c r="AC168" s="576"/>
      <c r="AD168" s="1249" t="s">
        <v>1288</v>
      </c>
    </row>
    <row r="169" spans="1:4" ht="12.75">
      <c r="A169" s="362" t="s">
        <v>536</v>
      </c>
      <c r="D169" s="13">
        <v>2112</v>
      </c>
    </row>
    <row r="170" spans="1:4" ht="12.75">
      <c r="A170" s="362" t="s">
        <v>536</v>
      </c>
      <c r="D170" s="13">
        <v>2113</v>
      </c>
    </row>
    <row r="171" spans="1:30" s="571" customFormat="1" ht="12.75">
      <c r="A171" s="563" t="s">
        <v>570</v>
      </c>
      <c r="B171" s="564" t="s">
        <v>877</v>
      </c>
      <c r="C171" s="565">
        <v>11</v>
      </c>
      <c r="D171" s="565">
        <v>2114</v>
      </c>
      <c r="E171" s="565" t="s">
        <v>1093</v>
      </c>
      <c r="F171" s="565" t="s">
        <v>533</v>
      </c>
      <c r="G171" s="565" t="s">
        <v>534</v>
      </c>
      <c r="H171" s="565" t="s">
        <v>1054</v>
      </c>
      <c r="I171" s="565" t="s">
        <v>1055</v>
      </c>
      <c r="J171" s="566" t="s">
        <v>1056</v>
      </c>
      <c r="K171" s="567" t="s">
        <v>1094</v>
      </c>
      <c r="L171" s="700">
        <v>39353</v>
      </c>
      <c r="M171" s="699">
        <v>39357</v>
      </c>
      <c r="N171" s="568">
        <v>1167000</v>
      </c>
      <c r="O171" s="565" t="s">
        <v>1102</v>
      </c>
      <c r="P171" s="565" t="s">
        <v>877</v>
      </c>
      <c r="Q171" s="565"/>
      <c r="R171" s="565"/>
      <c r="S171" s="568"/>
      <c r="T171" s="565"/>
      <c r="U171" s="565"/>
      <c r="V171" s="568"/>
      <c r="W171" s="565"/>
      <c r="X171" s="565"/>
      <c r="Y171" s="568"/>
      <c r="Z171" s="718"/>
      <c r="AA171" s="563"/>
      <c r="AB171" s="563"/>
      <c r="AC171" s="572"/>
      <c r="AD171" s="570" t="s">
        <v>1103</v>
      </c>
    </row>
    <row r="172" spans="1:30" s="980" customFormat="1" ht="78">
      <c r="A172" s="969" t="s">
        <v>536</v>
      </c>
      <c r="B172" s="970" t="s">
        <v>573</v>
      </c>
      <c r="C172" s="971">
        <v>11</v>
      </c>
      <c r="D172" s="971">
        <v>2115</v>
      </c>
      <c r="E172" s="971"/>
      <c r="F172" s="971"/>
      <c r="G172" s="971"/>
      <c r="H172" s="971"/>
      <c r="I172" s="971"/>
      <c r="J172" s="972"/>
      <c r="K172" s="973" t="s">
        <v>1092</v>
      </c>
      <c r="L172" s="974">
        <v>39335</v>
      </c>
      <c r="M172" s="975">
        <v>39336</v>
      </c>
      <c r="N172" s="976">
        <v>9500000</v>
      </c>
      <c r="O172" s="971"/>
      <c r="P172" s="971"/>
      <c r="Q172" s="971"/>
      <c r="R172" s="971"/>
      <c r="S172" s="976"/>
      <c r="T172" s="971"/>
      <c r="U172" s="971"/>
      <c r="V172" s="976"/>
      <c r="W172" s="971"/>
      <c r="X172" s="971"/>
      <c r="Y172" s="976"/>
      <c r="Z172" s="977"/>
      <c r="AA172" s="969"/>
      <c r="AB172" s="969"/>
      <c r="AC172" s="978"/>
      <c r="AD172" s="979" t="s">
        <v>1146</v>
      </c>
    </row>
    <row r="173" spans="1:30" s="1072" customFormat="1" ht="12.75">
      <c r="A173" s="1069" t="s">
        <v>572</v>
      </c>
      <c r="B173" s="1073" t="s">
        <v>684</v>
      </c>
      <c r="C173" s="1063">
        <v>11</v>
      </c>
      <c r="D173" s="1063">
        <v>2116</v>
      </c>
      <c r="E173" s="1063">
        <v>327</v>
      </c>
      <c r="F173" s="1063"/>
      <c r="G173" s="1063"/>
      <c r="H173" s="1063"/>
      <c r="I173" s="1063"/>
      <c r="J173" s="1065"/>
      <c r="K173" s="1074" t="s">
        <v>1108</v>
      </c>
      <c r="L173" s="1082">
        <v>39351</v>
      </c>
      <c r="M173" s="1079">
        <v>39339</v>
      </c>
      <c r="N173" s="1075">
        <v>0</v>
      </c>
      <c r="O173" s="1063" t="s">
        <v>812</v>
      </c>
      <c r="P173" s="1063" t="s">
        <v>812</v>
      </c>
      <c r="Q173" s="1063" t="s">
        <v>812</v>
      </c>
      <c r="R173" s="1079">
        <v>39339</v>
      </c>
      <c r="S173" s="1075">
        <v>500000</v>
      </c>
      <c r="T173" s="1079">
        <v>39339</v>
      </c>
      <c r="U173" s="1063"/>
      <c r="V173" s="1075"/>
      <c r="W173" s="1063"/>
      <c r="X173" s="1063"/>
      <c r="Y173" s="1075"/>
      <c r="Z173" s="1076"/>
      <c r="AA173" s="1069"/>
      <c r="AB173" s="1069"/>
      <c r="AC173" s="1077"/>
      <c r="AD173" s="1071" t="s">
        <v>1112</v>
      </c>
    </row>
    <row r="174" spans="1:30" s="1072" customFormat="1" ht="12.75">
      <c r="A174" s="1069" t="s">
        <v>572</v>
      </c>
      <c r="B174" s="1073" t="s">
        <v>684</v>
      </c>
      <c r="C174" s="1063">
        <v>11</v>
      </c>
      <c r="D174" s="1063">
        <v>2117</v>
      </c>
      <c r="E174" s="1063">
        <v>327</v>
      </c>
      <c r="F174" s="1063"/>
      <c r="G174" s="1063"/>
      <c r="H174" s="1063"/>
      <c r="I174" s="1063"/>
      <c r="J174" s="1065"/>
      <c r="K174" s="1074" t="s">
        <v>1111</v>
      </c>
      <c r="L174" s="1082">
        <v>39351</v>
      </c>
      <c r="M174" s="1079">
        <v>39332</v>
      </c>
      <c r="N174" s="1075">
        <v>0</v>
      </c>
      <c r="O174" s="1063" t="s">
        <v>812</v>
      </c>
      <c r="P174" s="1063" t="s">
        <v>812</v>
      </c>
      <c r="Q174" s="1063" t="s">
        <v>812</v>
      </c>
      <c r="R174" s="1079">
        <v>39332</v>
      </c>
      <c r="S174" s="1075">
        <v>1250000</v>
      </c>
      <c r="T174" s="1079">
        <v>39346</v>
      </c>
      <c r="U174" s="1063"/>
      <c r="V174" s="1075"/>
      <c r="W174" s="1063"/>
      <c r="X174" s="1063"/>
      <c r="Y174" s="1075"/>
      <c r="Z174" s="1076"/>
      <c r="AA174" s="1069"/>
      <c r="AB174" s="1069"/>
      <c r="AC174" s="1077"/>
      <c r="AD174" s="1071" t="s">
        <v>1112</v>
      </c>
    </row>
    <row r="175" spans="1:30" s="1072" customFormat="1" ht="12.75">
      <c r="A175" s="1069" t="s">
        <v>572</v>
      </c>
      <c r="B175" s="1073" t="s">
        <v>684</v>
      </c>
      <c r="C175" s="1063">
        <v>11</v>
      </c>
      <c r="D175" s="1063">
        <v>2118</v>
      </c>
      <c r="E175" s="1063">
        <v>327</v>
      </c>
      <c r="F175" s="1063"/>
      <c r="G175" s="1063"/>
      <c r="H175" s="1063"/>
      <c r="I175" s="1063"/>
      <c r="J175" s="1065"/>
      <c r="K175" s="1074" t="s">
        <v>1111</v>
      </c>
      <c r="L175" s="1082">
        <v>39351</v>
      </c>
      <c r="M175" s="1079">
        <v>39346</v>
      </c>
      <c r="N175" s="1075">
        <v>0</v>
      </c>
      <c r="O175" s="1063" t="s">
        <v>812</v>
      </c>
      <c r="P175" s="1063" t="s">
        <v>812</v>
      </c>
      <c r="Q175" s="1063" t="s">
        <v>1113</v>
      </c>
      <c r="R175" s="1079">
        <v>39346</v>
      </c>
      <c r="S175" s="1075">
        <v>1250000</v>
      </c>
      <c r="T175" s="1079">
        <v>39346</v>
      </c>
      <c r="U175" s="1063"/>
      <c r="V175" s="1075"/>
      <c r="W175" s="1063"/>
      <c r="X175" s="1063"/>
      <c r="Y175" s="1075"/>
      <c r="Z175" s="1076"/>
      <c r="AA175" s="1069"/>
      <c r="AB175" s="1069"/>
      <c r="AC175" s="1077"/>
      <c r="AD175" s="1071" t="s">
        <v>1112</v>
      </c>
    </row>
    <row r="176" spans="1:30" s="993" customFormat="1" ht="25.5">
      <c r="A176" s="994" t="s">
        <v>572</v>
      </c>
      <c r="B176" s="986" t="s">
        <v>684</v>
      </c>
      <c r="C176" s="987">
        <v>11</v>
      </c>
      <c r="D176" s="987">
        <v>2119</v>
      </c>
      <c r="E176" s="987">
        <v>327</v>
      </c>
      <c r="F176" s="987"/>
      <c r="G176" s="987"/>
      <c r="H176" s="987"/>
      <c r="I176" s="987"/>
      <c r="J176" s="988"/>
      <c r="K176" s="989" t="s">
        <v>1116</v>
      </c>
      <c r="L176" s="986" t="s">
        <v>1024</v>
      </c>
      <c r="M176" s="987" t="s">
        <v>1117</v>
      </c>
      <c r="N176" s="990">
        <v>1950000</v>
      </c>
      <c r="O176" s="987"/>
      <c r="P176" s="987"/>
      <c r="Q176" s="987"/>
      <c r="R176" s="987"/>
      <c r="S176" s="990"/>
      <c r="T176" s="987"/>
      <c r="U176" s="987"/>
      <c r="V176" s="990"/>
      <c r="W176" s="987"/>
      <c r="X176" s="987"/>
      <c r="Y176" s="990"/>
      <c r="Z176" s="991"/>
      <c r="AA176" s="985"/>
      <c r="AB176" s="985"/>
      <c r="AC176" s="992"/>
      <c r="AD176" s="995" t="s">
        <v>1163</v>
      </c>
    </row>
    <row r="177" spans="1:30" s="929" customFormat="1" ht="12.75">
      <c r="A177" s="930" t="s">
        <v>572</v>
      </c>
      <c r="B177" s="921" t="s">
        <v>711</v>
      </c>
      <c r="C177" s="922">
        <v>11</v>
      </c>
      <c r="D177" s="922">
        <v>2120</v>
      </c>
      <c r="E177" s="922"/>
      <c r="F177" s="922"/>
      <c r="G177" s="922"/>
      <c r="H177" s="922"/>
      <c r="I177" s="922"/>
      <c r="J177" s="923"/>
      <c r="K177" s="924" t="s">
        <v>1121</v>
      </c>
      <c r="L177" s="921" t="s">
        <v>1122</v>
      </c>
      <c r="M177" s="922" t="s">
        <v>685</v>
      </c>
      <c r="N177" s="925" t="s">
        <v>685</v>
      </c>
      <c r="O177" s="922"/>
      <c r="P177" s="922"/>
      <c r="Q177" s="922"/>
      <c r="R177" s="922"/>
      <c r="S177" s="925"/>
      <c r="T177" s="922"/>
      <c r="U177" s="922"/>
      <c r="V177" s="925"/>
      <c r="W177" s="922"/>
      <c r="X177" s="922"/>
      <c r="Y177" s="925"/>
      <c r="Z177" s="926"/>
      <c r="AA177" s="920"/>
      <c r="AB177" s="920"/>
      <c r="AC177" s="927"/>
      <c r="AD177" s="928"/>
    </row>
    <row r="178" spans="1:30" s="1030" customFormat="1" ht="12.75">
      <c r="A178" s="1027" t="s">
        <v>572</v>
      </c>
      <c r="B178" s="1031" t="s">
        <v>615</v>
      </c>
      <c r="C178" s="1017">
        <v>11</v>
      </c>
      <c r="D178" s="1017">
        <v>2121</v>
      </c>
      <c r="E178" s="1017" t="s">
        <v>1123</v>
      </c>
      <c r="F178" s="1017"/>
      <c r="G178" s="1017"/>
      <c r="H178" s="1017"/>
      <c r="I178" s="1017"/>
      <c r="J178" s="1020"/>
      <c r="K178" s="1032" t="s">
        <v>667</v>
      </c>
      <c r="L178" s="1031" t="s">
        <v>1122</v>
      </c>
      <c r="M178" s="1017" t="s">
        <v>685</v>
      </c>
      <c r="N178" s="1033" t="s">
        <v>685</v>
      </c>
      <c r="O178" s="1017"/>
      <c r="P178" s="1017"/>
      <c r="Q178" s="1017"/>
      <c r="R178" s="1017"/>
      <c r="S178" s="1033"/>
      <c r="T178" s="1017"/>
      <c r="U178" s="1017"/>
      <c r="V178" s="1033"/>
      <c r="W178" s="1017"/>
      <c r="X178" s="1017"/>
      <c r="Y178" s="1033"/>
      <c r="Z178" s="1034"/>
      <c r="AA178" s="1027"/>
      <c r="AB178" s="1027"/>
      <c r="AC178" s="1035"/>
      <c r="AD178" s="1029" t="s">
        <v>1184</v>
      </c>
    </row>
    <row r="179" spans="1:30" s="957" customFormat="1" ht="12.75">
      <c r="A179" s="948" t="s">
        <v>570</v>
      </c>
      <c r="B179" s="949" t="s">
        <v>884</v>
      </c>
      <c r="C179" s="950">
        <v>11</v>
      </c>
      <c r="D179" s="950">
        <v>2122</v>
      </c>
      <c r="E179" s="950"/>
      <c r="F179" s="950"/>
      <c r="G179" s="950"/>
      <c r="H179" s="950"/>
      <c r="I179" s="950"/>
      <c r="J179" s="951"/>
      <c r="K179" s="952" t="s">
        <v>1143</v>
      </c>
      <c r="L179" s="949" t="s">
        <v>1127</v>
      </c>
      <c r="M179" s="950" t="s">
        <v>685</v>
      </c>
      <c r="N179" s="953" t="s">
        <v>685</v>
      </c>
      <c r="O179" s="950"/>
      <c r="P179" s="950"/>
      <c r="Q179" s="950"/>
      <c r="R179" s="950"/>
      <c r="S179" s="953"/>
      <c r="T179" s="950"/>
      <c r="U179" s="950"/>
      <c r="V179" s="953"/>
      <c r="W179" s="950"/>
      <c r="X179" s="950"/>
      <c r="Y179" s="953"/>
      <c r="Z179" s="954"/>
      <c r="AA179" s="948"/>
      <c r="AB179" s="948"/>
      <c r="AC179" s="955"/>
      <c r="AD179" s="956" t="s">
        <v>1141</v>
      </c>
    </row>
    <row r="180" spans="1:30" s="959" customFormat="1" ht="12.75">
      <c r="A180" s="962" t="s">
        <v>666</v>
      </c>
      <c r="B180" s="966" t="s">
        <v>684</v>
      </c>
      <c r="C180" s="965">
        <v>11</v>
      </c>
      <c r="D180" s="965">
        <v>2123</v>
      </c>
      <c r="E180" s="965"/>
      <c r="F180" s="965"/>
      <c r="G180" s="965"/>
      <c r="H180" s="965"/>
      <c r="I180" s="965"/>
      <c r="J180" s="968"/>
      <c r="K180" s="967" t="s">
        <v>1133</v>
      </c>
      <c r="L180" s="966" t="s">
        <v>1134</v>
      </c>
      <c r="M180" s="965" t="s">
        <v>1135</v>
      </c>
      <c r="N180" s="964">
        <v>3900000</v>
      </c>
      <c r="O180" s="965"/>
      <c r="P180" s="965"/>
      <c r="Q180" s="965"/>
      <c r="R180" s="965"/>
      <c r="S180" s="964"/>
      <c r="T180" s="965"/>
      <c r="U180" s="965"/>
      <c r="V180" s="964"/>
      <c r="W180" s="965"/>
      <c r="X180" s="965"/>
      <c r="Y180" s="964"/>
      <c r="Z180" s="963"/>
      <c r="AA180" s="962"/>
      <c r="AB180" s="962"/>
      <c r="AC180" s="961"/>
      <c r="AD180" s="960"/>
    </row>
    <row r="181" spans="1:30" s="41" customFormat="1" ht="21" customHeight="1">
      <c r="A181" s="357" t="s">
        <v>570</v>
      </c>
      <c r="B181" s="1012" t="s">
        <v>882</v>
      </c>
      <c r="C181" s="40">
        <v>11</v>
      </c>
      <c r="D181" s="40">
        <v>2124</v>
      </c>
      <c r="E181" s="40" t="s">
        <v>1151</v>
      </c>
      <c r="F181" s="115" t="s">
        <v>533</v>
      </c>
      <c r="G181" s="115" t="s">
        <v>534</v>
      </c>
      <c r="H181" s="115" t="s">
        <v>1054</v>
      </c>
      <c r="I181" s="115" t="s">
        <v>1055</v>
      </c>
      <c r="J181" s="1013" t="s">
        <v>1056</v>
      </c>
      <c r="K181" s="404" t="s">
        <v>1136</v>
      </c>
      <c r="L181" s="375" t="s">
        <v>1137</v>
      </c>
      <c r="M181" s="115" t="s">
        <v>1138</v>
      </c>
      <c r="N181" s="482">
        <v>772000</v>
      </c>
      <c r="O181" s="40" t="s">
        <v>1135</v>
      </c>
      <c r="P181" s="40" t="s">
        <v>769</v>
      </c>
      <c r="Q181" s="40" t="s">
        <v>1148</v>
      </c>
      <c r="R181" s="40" t="s">
        <v>1148</v>
      </c>
      <c r="S181" s="482">
        <v>513673.35</v>
      </c>
      <c r="T181" s="40" t="s">
        <v>1149</v>
      </c>
      <c r="U181" s="40"/>
      <c r="V181" s="482"/>
      <c r="W181" s="40"/>
      <c r="X181" s="40"/>
      <c r="Y181" s="482"/>
      <c r="Z181" s="708"/>
      <c r="AA181" s="355"/>
      <c r="AB181" s="355"/>
      <c r="AC181" s="576"/>
      <c r="AD181" s="1181" t="s">
        <v>1247</v>
      </c>
    </row>
    <row r="182" spans="1:30" s="1290" customFormat="1" ht="51.75">
      <c r="A182" s="1303" t="s">
        <v>536</v>
      </c>
      <c r="B182" s="1283" t="s">
        <v>630</v>
      </c>
      <c r="C182" s="1284">
        <v>11</v>
      </c>
      <c r="D182" s="1284">
        <v>2125</v>
      </c>
      <c r="E182" s="1284">
        <v>319</v>
      </c>
      <c r="F182" s="1284"/>
      <c r="G182" s="1284"/>
      <c r="H182" s="1284"/>
      <c r="I182" s="1284"/>
      <c r="J182" s="1285"/>
      <c r="K182" s="1286" t="s">
        <v>1145</v>
      </c>
      <c r="L182" s="1283" t="s">
        <v>1138</v>
      </c>
      <c r="M182" s="1284" t="s">
        <v>1144</v>
      </c>
      <c r="N182" s="1287">
        <v>22530000</v>
      </c>
      <c r="O182" s="1284"/>
      <c r="P182" s="1284"/>
      <c r="Q182" s="1284"/>
      <c r="R182" s="1284"/>
      <c r="S182" s="1287"/>
      <c r="T182" s="1284"/>
      <c r="U182" s="1284"/>
      <c r="V182" s="1287"/>
      <c r="W182" s="1284"/>
      <c r="X182" s="1284"/>
      <c r="Y182" s="1287"/>
      <c r="Z182" s="1288"/>
      <c r="AA182" s="1282"/>
      <c r="AB182" s="1282"/>
      <c r="AC182" s="1289"/>
      <c r="AD182" s="1304" t="s">
        <v>1305</v>
      </c>
    </row>
    <row r="183" spans="1:30" s="1006" customFormat="1" ht="39">
      <c r="A183" s="996" t="s">
        <v>572</v>
      </c>
      <c r="B183" s="997" t="s">
        <v>545</v>
      </c>
      <c r="C183" s="998">
        <v>11</v>
      </c>
      <c r="D183" s="998">
        <v>2126</v>
      </c>
      <c r="E183" s="998" t="s">
        <v>1152</v>
      </c>
      <c r="F183" s="998" t="s">
        <v>533</v>
      </c>
      <c r="G183" s="998" t="s">
        <v>534</v>
      </c>
      <c r="H183" s="998" t="s">
        <v>1054</v>
      </c>
      <c r="I183" s="998" t="s">
        <v>1055</v>
      </c>
      <c r="J183" s="999" t="s">
        <v>1056</v>
      </c>
      <c r="K183" s="1000" t="s">
        <v>1160</v>
      </c>
      <c r="L183" s="997" t="s">
        <v>1153</v>
      </c>
      <c r="M183" s="1001" t="s">
        <v>1154</v>
      </c>
      <c r="N183" s="1002">
        <v>3200000</v>
      </c>
      <c r="O183" s="1007">
        <v>39392</v>
      </c>
      <c r="P183" s="998" t="s">
        <v>545</v>
      </c>
      <c r="Q183" s="1007">
        <v>39394</v>
      </c>
      <c r="R183" s="1007">
        <v>39396</v>
      </c>
      <c r="S183" s="1002">
        <v>4125000</v>
      </c>
      <c r="T183" s="1007">
        <v>39399</v>
      </c>
      <c r="U183" s="998"/>
      <c r="V183" s="1002"/>
      <c r="W183" s="998"/>
      <c r="X183" s="998"/>
      <c r="Y183" s="1002"/>
      <c r="Z183" s="1003"/>
      <c r="AA183" s="996"/>
      <c r="AB183" s="732">
        <v>39319</v>
      </c>
      <c r="AC183" s="1004"/>
      <c r="AD183" s="1005" t="s">
        <v>1173</v>
      </c>
    </row>
    <row r="184" spans="1:30" s="1059" customFormat="1" ht="12.75">
      <c r="A184" s="1048" t="s">
        <v>572</v>
      </c>
      <c r="B184" s="1049" t="s">
        <v>684</v>
      </c>
      <c r="C184" s="1050">
        <v>11</v>
      </c>
      <c r="D184" s="1050">
        <v>2127</v>
      </c>
      <c r="E184" s="1050"/>
      <c r="F184" s="1050"/>
      <c r="G184" s="1050"/>
      <c r="H184" s="1050"/>
      <c r="I184" s="1050"/>
      <c r="J184" s="1051"/>
      <c r="K184" s="1052" t="s">
        <v>1156</v>
      </c>
      <c r="L184" s="1049" t="s">
        <v>1158</v>
      </c>
      <c r="M184" s="1050" t="s">
        <v>1159</v>
      </c>
      <c r="N184" s="1055">
        <v>900000</v>
      </c>
      <c r="O184" s="1050"/>
      <c r="P184" s="1050"/>
      <c r="Q184" s="1050"/>
      <c r="R184" s="1050"/>
      <c r="S184" s="1055"/>
      <c r="T184" s="1050"/>
      <c r="U184" s="1050"/>
      <c r="V184" s="1055"/>
      <c r="W184" s="1050"/>
      <c r="X184" s="1050"/>
      <c r="Y184" s="1055"/>
      <c r="Z184" s="1056"/>
      <c r="AA184" s="1048"/>
      <c r="AB184" s="1048"/>
      <c r="AC184" s="1057"/>
      <c r="AD184" s="1058"/>
    </row>
    <row r="185" spans="1:30" s="1059" customFormat="1" ht="12.75">
      <c r="A185" s="1048" t="s">
        <v>572</v>
      </c>
      <c r="B185" s="1049" t="s">
        <v>684</v>
      </c>
      <c r="C185" s="1050">
        <v>11</v>
      </c>
      <c r="D185" s="1050">
        <v>2128</v>
      </c>
      <c r="E185" s="1050"/>
      <c r="F185" s="1050"/>
      <c r="G185" s="1050"/>
      <c r="H185" s="1050"/>
      <c r="I185" s="1050"/>
      <c r="J185" s="1051"/>
      <c r="K185" s="1052" t="s">
        <v>1157</v>
      </c>
      <c r="L185" s="1049" t="s">
        <v>1158</v>
      </c>
      <c r="M185" s="1050"/>
      <c r="N185" s="1055">
        <v>900000</v>
      </c>
      <c r="O185" s="1050"/>
      <c r="P185" s="1050"/>
      <c r="Q185" s="1050"/>
      <c r="R185" s="1050"/>
      <c r="S185" s="1055"/>
      <c r="T185" s="1050"/>
      <c r="U185" s="1050"/>
      <c r="V185" s="1055"/>
      <c r="W185" s="1050"/>
      <c r="X185" s="1050"/>
      <c r="Y185" s="1055"/>
      <c r="Z185" s="1056"/>
      <c r="AA185" s="1048"/>
      <c r="AB185" s="1048"/>
      <c r="AC185" s="1057"/>
      <c r="AD185" s="1058"/>
    </row>
    <row r="186" spans="1:30" s="1047" customFormat="1" ht="25.5">
      <c r="A186" s="1036" t="s">
        <v>572</v>
      </c>
      <c r="B186" s="1037" t="s">
        <v>545</v>
      </c>
      <c r="C186" s="1038">
        <v>11</v>
      </c>
      <c r="D186" s="1038">
        <v>2129</v>
      </c>
      <c r="E186" s="1038" t="s">
        <v>1167</v>
      </c>
      <c r="F186" s="1038"/>
      <c r="G186" s="1038"/>
      <c r="H186" s="1038"/>
      <c r="I186" s="1038"/>
      <c r="J186" s="1039"/>
      <c r="K186" s="1040" t="s">
        <v>1168</v>
      </c>
      <c r="L186" s="1041">
        <v>39397</v>
      </c>
      <c r="M186" s="1042">
        <v>39401</v>
      </c>
      <c r="N186" s="1043">
        <v>3200000</v>
      </c>
      <c r="O186" s="1042">
        <v>39397</v>
      </c>
      <c r="P186" s="1038" t="s">
        <v>545</v>
      </c>
      <c r="Q186" s="1042">
        <v>39398</v>
      </c>
      <c r="R186" s="1042">
        <v>39402</v>
      </c>
      <c r="S186" s="1043">
        <v>4060000</v>
      </c>
      <c r="T186" s="1042">
        <v>39406</v>
      </c>
      <c r="U186" s="1038"/>
      <c r="V186" s="1043"/>
      <c r="W186" s="1038"/>
      <c r="X186" s="1038"/>
      <c r="Y186" s="1043"/>
      <c r="Z186" s="1044"/>
      <c r="AA186" s="1036"/>
      <c r="AB186" s="1036"/>
      <c r="AC186" s="1045"/>
      <c r="AD186" s="1046" t="s">
        <v>1185</v>
      </c>
    </row>
    <row r="187" spans="1:30" s="1059" customFormat="1" ht="12.75">
      <c r="A187" s="1048" t="s">
        <v>572</v>
      </c>
      <c r="B187" s="1049" t="s">
        <v>545</v>
      </c>
      <c r="C187" s="1050">
        <v>11</v>
      </c>
      <c r="D187" s="1050">
        <v>2130</v>
      </c>
      <c r="E187" s="1050" t="s">
        <v>1167</v>
      </c>
      <c r="F187" s="1050"/>
      <c r="G187" s="1050"/>
      <c r="H187" s="1050"/>
      <c r="I187" s="1050"/>
      <c r="J187" s="1051"/>
      <c r="K187" s="1052" t="s">
        <v>1169</v>
      </c>
      <c r="L187" s="1053">
        <v>39397</v>
      </c>
      <c r="M187" s="1054">
        <v>39408</v>
      </c>
      <c r="N187" s="1055">
        <v>3500000</v>
      </c>
      <c r="O187" s="1050"/>
      <c r="P187" s="1050"/>
      <c r="Q187" s="1050"/>
      <c r="R187" s="1050"/>
      <c r="S187" s="1055"/>
      <c r="T187" s="1050"/>
      <c r="U187" s="1050"/>
      <c r="V187" s="1055"/>
      <c r="W187" s="1050"/>
      <c r="X187" s="1050"/>
      <c r="Y187" s="1055"/>
      <c r="Z187" s="1056"/>
      <c r="AA187" s="1048"/>
      <c r="AB187" s="1048"/>
      <c r="AC187" s="1057"/>
      <c r="AD187" s="1058"/>
    </row>
    <row r="188" spans="1:30" s="1059" customFormat="1" ht="12.75">
      <c r="A188" s="1048" t="s">
        <v>572</v>
      </c>
      <c r="B188" s="1049" t="s">
        <v>545</v>
      </c>
      <c r="C188" s="1050">
        <v>11</v>
      </c>
      <c r="D188" s="1050">
        <v>2131</v>
      </c>
      <c r="E188" s="1050" t="s">
        <v>1167</v>
      </c>
      <c r="F188" s="1050"/>
      <c r="G188" s="1050"/>
      <c r="H188" s="1050"/>
      <c r="I188" s="1050"/>
      <c r="J188" s="1051"/>
      <c r="K188" s="1052" t="s">
        <v>1172</v>
      </c>
      <c r="L188" s="1053">
        <v>39417</v>
      </c>
      <c r="M188" s="1054">
        <v>39418</v>
      </c>
      <c r="N188" s="1055">
        <v>3200000</v>
      </c>
      <c r="O188" s="1050"/>
      <c r="P188" s="1050"/>
      <c r="Q188" s="1050"/>
      <c r="R188" s="1050"/>
      <c r="S188" s="1055"/>
      <c r="T188" s="1050"/>
      <c r="U188" s="1050"/>
      <c r="V188" s="1055"/>
      <c r="W188" s="1050"/>
      <c r="X188" s="1050"/>
      <c r="Y188" s="1055"/>
      <c r="Z188" s="1056"/>
      <c r="AA188" s="1048"/>
      <c r="AB188" s="1048"/>
      <c r="AC188" s="1057"/>
      <c r="AD188" s="1058"/>
    </row>
    <row r="189" spans="1:30" s="1244" customFormat="1" ht="39">
      <c r="A189" s="1245" t="s">
        <v>570</v>
      </c>
      <c r="B189" s="1235" t="s">
        <v>882</v>
      </c>
      <c r="C189" s="1236">
        <v>11</v>
      </c>
      <c r="D189" s="1236">
        <v>2132</v>
      </c>
      <c r="E189" s="1236" t="s">
        <v>1197</v>
      </c>
      <c r="F189" s="1236" t="s">
        <v>533</v>
      </c>
      <c r="G189" s="1236" t="s">
        <v>534</v>
      </c>
      <c r="H189" s="1236" t="s">
        <v>1054</v>
      </c>
      <c r="I189" s="1236" t="s">
        <v>1055</v>
      </c>
      <c r="J189" s="1237" t="s">
        <v>1056</v>
      </c>
      <c r="K189" s="1238" t="s">
        <v>1175</v>
      </c>
      <c r="L189" s="1239" t="s">
        <v>1176</v>
      </c>
      <c r="M189" s="1240" t="s">
        <v>1198</v>
      </c>
      <c r="N189" s="1241">
        <v>555540</v>
      </c>
      <c r="O189" s="1236" t="s">
        <v>1199</v>
      </c>
      <c r="P189" s="1236" t="s">
        <v>769</v>
      </c>
      <c r="Q189" s="1236"/>
      <c r="R189" s="1236"/>
      <c r="S189" s="1241"/>
      <c r="T189" s="1236"/>
      <c r="U189" s="1236"/>
      <c r="V189" s="1241">
        <v>0</v>
      </c>
      <c r="W189" s="1236"/>
      <c r="X189" s="1236"/>
      <c r="Y189" s="1241" t="s">
        <v>1272</v>
      </c>
      <c r="Z189" s="1242">
        <v>3053</v>
      </c>
      <c r="AA189" s="1234" t="s">
        <v>882</v>
      </c>
      <c r="AB189" s="1234" t="s">
        <v>1272</v>
      </c>
      <c r="AC189" s="1243"/>
      <c r="AD189" s="1246" t="s">
        <v>1286</v>
      </c>
    </row>
    <row r="190" spans="1:30" s="1136" customFormat="1" ht="12.75">
      <c r="A190" s="1126" t="s">
        <v>1186</v>
      </c>
      <c r="B190" s="1127" t="s">
        <v>615</v>
      </c>
      <c r="C190" s="1128">
        <v>11</v>
      </c>
      <c r="D190" s="1128">
        <v>2133</v>
      </c>
      <c r="E190" s="1128">
        <v>343</v>
      </c>
      <c r="F190" s="1128"/>
      <c r="G190" s="1128"/>
      <c r="H190" s="1128"/>
      <c r="I190" s="1128"/>
      <c r="J190" s="1129"/>
      <c r="K190" s="1130" t="s">
        <v>667</v>
      </c>
      <c r="L190" s="1131">
        <v>39414</v>
      </c>
      <c r="M190" s="1128" t="s">
        <v>685</v>
      </c>
      <c r="N190" s="1132" t="s">
        <v>685</v>
      </c>
      <c r="O190" s="1128"/>
      <c r="P190" s="1128"/>
      <c r="Q190" s="1128"/>
      <c r="R190" s="1128"/>
      <c r="S190" s="1132"/>
      <c r="T190" s="1128"/>
      <c r="U190" s="1128"/>
      <c r="V190" s="1132"/>
      <c r="W190" s="1128"/>
      <c r="X190" s="1128"/>
      <c r="Y190" s="1132"/>
      <c r="Z190" s="1133"/>
      <c r="AA190" s="1126"/>
      <c r="AB190" s="1126"/>
      <c r="AC190" s="1134"/>
      <c r="AD190" s="1135"/>
    </row>
    <row r="191" spans="1:30" s="1329" customFormat="1" ht="25.5">
      <c r="A191" s="1318" t="s">
        <v>570</v>
      </c>
      <c r="B191" s="1319" t="s">
        <v>882</v>
      </c>
      <c r="C191" s="1320">
        <v>11</v>
      </c>
      <c r="D191" s="1320">
        <v>2134</v>
      </c>
      <c r="E191" s="1321" t="s">
        <v>1081</v>
      </c>
      <c r="F191" s="1321" t="s">
        <v>533</v>
      </c>
      <c r="G191" s="1321" t="s">
        <v>534</v>
      </c>
      <c r="H191" s="1321" t="s">
        <v>1054</v>
      </c>
      <c r="I191" s="1321" t="s">
        <v>1055</v>
      </c>
      <c r="J191" s="1322">
        <v>828</v>
      </c>
      <c r="K191" s="1323" t="s">
        <v>1215</v>
      </c>
      <c r="L191" s="1319" t="s">
        <v>1214</v>
      </c>
      <c r="M191" s="1324">
        <v>39083</v>
      </c>
      <c r="N191" s="1325">
        <v>800000</v>
      </c>
      <c r="O191" s="1321" t="s">
        <v>1227</v>
      </c>
      <c r="P191" s="1321" t="s">
        <v>882</v>
      </c>
      <c r="Q191" s="1320" t="s">
        <v>685</v>
      </c>
      <c r="R191" s="1324">
        <v>39453</v>
      </c>
      <c r="S191" s="1325">
        <v>1560000</v>
      </c>
      <c r="T191" s="1320" t="s">
        <v>685</v>
      </c>
      <c r="U191" s="1320" t="s">
        <v>812</v>
      </c>
      <c r="V191" s="1325">
        <v>0</v>
      </c>
      <c r="W191" s="1320" t="s">
        <v>812</v>
      </c>
      <c r="X191" s="1320" t="s">
        <v>812</v>
      </c>
      <c r="Y191" s="1325" t="s">
        <v>1307</v>
      </c>
      <c r="Z191" s="1326">
        <v>17750</v>
      </c>
      <c r="AA191" s="1318" t="s">
        <v>882</v>
      </c>
      <c r="AB191" s="1318" t="s">
        <v>1307</v>
      </c>
      <c r="AC191" s="1327"/>
      <c r="AD191" s="1328" t="s">
        <v>1308</v>
      </c>
    </row>
    <row r="192" spans="1:30" s="1093" customFormat="1" ht="12.75">
      <c r="A192" s="1083" t="s">
        <v>536</v>
      </c>
      <c r="B192" s="1084" t="s">
        <v>630</v>
      </c>
      <c r="C192" s="1085">
        <v>11</v>
      </c>
      <c r="D192" s="1085">
        <v>2135</v>
      </c>
      <c r="E192" s="1085">
        <v>333</v>
      </c>
      <c r="F192" s="1085" t="s">
        <v>533</v>
      </c>
      <c r="G192" s="1085" t="s">
        <v>534</v>
      </c>
      <c r="H192" s="1085" t="s">
        <v>1054</v>
      </c>
      <c r="I192" s="1085" t="s">
        <v>1055</v>
      </c>
      <c r="J192" s="1086" t="s">
        <v>1056</v>
      </c>
      <c r="K192" s="1087" t="s">
        <v>1182</v>
      </c>
      <c r="L192" s="1088" t="s">
        <v>1202</v>
      </c>
      <c r="M192" s="1094" t="s">
        <v>1203</v>
      </c>
      <c r="N192" s="1089">
        <v>7630000</v>
      </c>
      <c r="O192" s="1085"/>
      <c r="P192" s="1085"/>
      <c r="Q192" s="1085"/>
      <c r="R192" s="1085"/>
      <c r="S192" s="1089"/>
      <c r="T192" s="1085"/>
      <c r="U192" s="1085"/>
      <c r="V192" s="1089"/>
      <c r="W192" s="1085"/>
      <c r="X192" s="1085"/>
      <c r="Y192" s="1089"/>
      <c r="Z192" s="1090"/>
      <c r="AA192" s="1083"/>
      <c r="AB192" s="1083"/>
      <c r="AC192" s="1091"/>
      <c r="AD192" s="1092"/>
    </row>
    <row r="193" spans="1:30" s="1280" customFormat="1" ht="39">
      <c r="A193" s="1268" t="s">
        <v>570</v>
      </c>
      <c r="B193" s="1269" t="s">
        <v>882</v>
      </c>
      <c r="C193" s="1270">
        <v>11</v>
      </c>
      <c r="D193" s="1270">
        <v>2136</v>
      </c>
      <c r="E193" s="1271" t="s">
        <v>1081</v>
      </c>
      <c r="F193" s="1271" t="s">
        <v>533</v>
      </c>
      <c r="G193" s="1271" t="s">
        <v>534</v>
      </c>
      <c r="H193" s="1271" t="s">
        <v>1054</v>
      </c>
      <c r="I193" s="1271" t="s">
        <v>1055</v>
      </c>
      <c r="J193" s="1272" t="s">
        <v>1056</v>
      </c>
      <c r="K193" s="1273" t="s">
        <v>1192</v>
      </c>
      <c r="L193" s="1274" t="s">
        <v>1189</v>
      </c>
      <c r="M193" s="1275" t="s">
        <v>1190</v>
      </c>
      <c r="N193" s="1276">
        <v>800000</v>
      </c>
      <c r="O193" s="1271" t="s">
        <v>1232</v>
      </c>
      <c r="P193" s="1271" t="s">
        <v>882</v>
      </c>
      <c r="Q193" s="1270"/>
      <c r="R193" s="1270" t="s">
        <v>1302</v>
      </c>
      <c r="S193" s="1276">
        <v>442800</v>
      </c>
      <c r="T193" s="1270"/>
      <c r="U193" s="1270" t="s">
        <v>812</v>
      </c>
      <c r="V193" s="1276">
        <v>0</v>
      </c>
      <c r="W193" s="1270" t="s">
        <v>812</v>
      </c>
      <c r="X193" s="1270" t="s">
        <v>812</v>
      </c>
      <c r="Y193" s="1276" t="s">
        <v>812</v>
      </c>
      <c r="Z193" s="1277">
        <v>0</v>
      </c>
      <c r="AA193" s="1268" t="s">
        <v>812</v>
      </c>
      <c r="AB193" s="1268" t="s">
        <v>746</v>
      </c>
      <c r="AC193" s="1278"/>
      <c r="AD193" s="1279" t="s">
        <v>1301</v>
      </c>
    </row>
    <row r="194" spans="1:30" s="836" customFormat="1" ht="12.75">
      <c r="A194" s="836" t="s">
        <v>536</v>
      </c>
      <c r="B194" s="836" t="s">
        <v>630</v>
      </c>
      <c r="C194" s="836">
        <v>11</v>
      </c>
      <c r="D194" s="836">
        <v>2137</v>
      </c>
      <c r="K194" s="836" t="s">
        <v>1204</v>
      </c>
      <c r="L194" s="836" t="s">
        <v>1202</v>
      </c>
      <c r="M194" s="836" t="s">
        <v>1205</v>
      </c>
      <c r="N194" s="836">
        <v>21000000</v>
      </c>
      <c r="AD194" s="1250" t="s">
        <v>1291</v>
      </c>
    </row>
    <row r="195" spans="1:30" s="1114" customFormat="1" ht="25.5">
      <c r="A195" s="1106" t="s">
        <v>570</v>
      </c>
      <c r="B195" s="1107" t="s">
        <v>769</v>
      </c>
      <c r="C195" s="1108">
        <v>11</v>
      </c>
      <c r="D195" s="1108">
        <v>2138</v>
      </c>
      <c r="E195" s="1108">
        <v>326</v>
      </c>
      <c r="F195" s="1108" t="s">
        <v>533</v>
      </c>
      <c r="G195" s="1108" t="s">
        <v>534</v>
      </c>
      <c r="H195" s="1108" t="s">
        <v>1054</v>
      </c>
      <c r="I195" s="1108" t="s">
        <v>1055</v>
      </c>
      <c r="J195" s="1109" t="s">
        <v>1056</v>
      </c>
      <c r="K195" s="1110" t="s">
        <v>1208</v>
      </c>
      <c r="L195" s="1115">
        <v>39452</v>
      </c>
      <c r="M195" s="1116">
        <v>39457</v>
      </c>
      <c r="N195" s="1111">
        <v>85200</v>
      </c>
      <c r="O195" s="1116">
        <v>39455</v>
      </c>
      <c r="P195" s="1108" t="s">
        <v>769</v>
      </c>
      <c r="Q195" s="1116">
        <v>39457</v>
      </c>
      <c r="R195" s="1116">
        <v>39458</v>
      </c>
      <c r="S195" s="1111"/>
      <c r="T195" s="1108"/>
      <c r="U195" s="1108"/>
      <c r="V195" s="1111"/>
      <c r="W195" s="1108"/>
      <c r="X195" s="1108"/>
      <c r="Y195" s="1111"/>
      <c r="Z195" s="1112"/>
      <c r="AA195" s="1106"/>
      <c r="AB195" s="1106"/>
      <c r="AC195" s="1113"/>
      <c r="AD195" s="1152" t="s">
        <v>1226</v>
      </c>
    </row>
    <row r="196" spans="1:30" s="1104" customFormat="1" ht="12.75">
      <c r="A196" s="1095" t="s">
        <v>570</v>
      </c>
      <c r="B196" s="1096" t="s">
        <v>1207</v>
      </c>
      <c r="C196" s="1097">
        <v>11</v>
      </c>
      <c r="D196" s="1097">
        <v>2139</v>
      </c>
      <c r="E196" s="1097"/>
      <c r="F196" s="1097"/>
      <c r="G196" s="1097"/>
      <c r="H196" s="1097"/>
      <c r="I196" s="1097"/>
      <c r="J196" s="1098"/>
      <c r="K196" s="1099" t="s">
        <v>1209</v>
      </c>
      <c r="L196" s="1096" t="s">
        <v>1210</v>
      </c>
      <c r="M196" s="1097" t="s">
        <v>1211</v>
      </c>
      <c r="N196" s="1100">
        <v>586000</v>
      </c>
      <c r="O196" s="1097"/>
      <c r="P196" s="1097"/>
      <c r="Q196" s="1097"/>
      <c r="R196" s="1097"/>
      <c r="S196" s="1100"/>
      <c r="T196" s="1097"/>
      <c r="U196" s="1097"/>
      <c r="V196" s="1100"/>
      <c r="W196" s="1097"/>
      <c r="X196" s="1097"/>
      <c r="Y196" s="1100"/>
      <c r="Z196" s="1101"/>
      <c r="AA196" s="1095"/>
      <c r="AB196" s="1095"/>
      <c r="AC196" s="1102"/>
      <c r="AD196" s="1103"/>
    </row>
    <row r="197" spans="1:30" s="1125" customFormat="1" ht="39.75" customHeight="1">
      <c r="A197" s="1117" t="s">
        <v>570</v>
      </c>
      <c r="B197" s="1118" t="s">
        <v>769</v>
      </c>
      <c r="C197" s="1119">
        <v>11</v>
      </c>
      <c r="D197" s="1119">
        <v>2140</v>
      </c>
      <c r="E197" s="1119"/>
      <c r="F197" s="1119"/>
      <c r="G197" s="1119"/>
      <c r="H197" s="1119"/>
      <c r="I197" s="1119"/>
      <c r="J197" s="1120"/>
      <c r="K197" s="790" t="s">
        <v>1213</v>
      </c>
      <c r="L197" s="1118" t="s">
        <v>1210</v>
      </c>
      <c r="M197" s="1119" t="s">
        <v>1214</v>
      </c>
      <c r="N197" s="1121">
        <v>275000</v>
      </c>
      <c r="O197" s="1119" t="s">
        <v>812</v>
      </c>
      <c r="P197" s="1119" t="s">
        <v>812</v>
      </c>
      <c r="Q197" s="1119" t="s">
        <v>812</v>
      </c>
      <c r="R197" s="1119" t="s">
        <v>1214</v>
      </c>
      <c r="S197" s="1121">
        <v>300000</v>
      </c>
      <c r="T197" s="1119" t="s">
        <v>1217</v>
      </c>
      <c r="U197" s="1119" t="s">
        <v>812</v>
      </c>
      <c r="V197" s="1121">
        <v>0</v>
      </c>
      <c r="W197" s="1119" t="s">
        <v>812</v>
      </c>
      <c r="X197" s="1119" t="s">
        <v>812</v>
      </c>
      <c r="Y197" s="1121"/>
      <c r="Z197" s="1122"/>
      <c r="AA197" s="1117"/>
      <c r="AB197" s="1117"/>
      <c r="AC197" s="1123"/>
      <c r="AD197" s="1124" t="s">
        <v>1218</v>
      </c>
    </row>
    <row r="198" spans="1:30" s="1146" customFormat="1" ht="12.75">
      <c r="A198" s="1137" t="s">
        <v>572</v>
      </c>
      <c r="B198" s="1138" t="s">
        <v>545</v>
      </c>
      <c r="C198" s="1139">
        <v>12</v>
      </c>
      <c r="D198" s="1139">
        <v>21</v>
      </c>
      <c r="E198" s="1139" t="s">
        <v>1123</v>
      </c>
      <c r="F198" s="1139"/>
      <c r="G198" s="1139"/>
      <c r="H198" s="1139"/>
      <c r="I198" s="1139"/>
      <c r="J198" s="1140"/>
      <c r="K198" s="1141" t="s">
        <v>1220</v>
      </c>
      <c r="L198" s="1147">
        <v>39465</v>
      </c>
      <c r="M198" s="1148">
        <v>39468</v>
      </c>
      <c r="N198" s="1142">
        <v>19116000</v>
      </c>
      <c r="O198" s="1139"/>
      <c r="P198" s="1139"/>
      <c r="Q198" s="1139"/>
      <c r="R198" s="1139"/>
      <c r="S198" s="1142"/>
      <c r="T198" s="1139"/>
      <c r="U198" s="1139"/>
      <c r="V198" s="1142"/>
      <c r="W198" s="1139"/>
      <c r="X198" s="1139"/>
      <c r="Y198" s="1142"/>
      <c r="Z198" s="1143"/>
      <c r="AA198" s="1137"/>
      <c r="AB198" s="1137"/>
      <c r="AC198" s="1144"/>
      <c r="AD198" s="1145"/>
    </row>
    <row r="199" spans="1:30" s="1263" customFormat="1" ht="39">
      <c r="A199" s="1251" t="s">
        <v>570</v>
      </c>
      <c r="B199" s="1252" t="s">
        <v>597</v>
      </c>
      <c r="C199" s="1253" t="s">
        <v>1221</v>
      </c>
      <c r="D199" s="1253" t="s">
        <v>1222</v>
      </c>
      <c r="E199" s="1253">
        <v>349</v>
      </c>
      <c r="F199" s="1253" t="s">
        <v>533</v>
      </c>
      <c r="G199" s="1253" t="s">
        <v>534</v>
      </c>
      <c r="H199" s="1253" t="s">
        <v>1054</v>
      </c>
      <c r="I199" s="1253" t="s">
        <v>1055</v>
      </c>
      <c r="J199" s="1254" t="s">
        <v>1056</v>
      </c>
      <c r="K199" s="1255" t="s">
        <v>1053</v>
      </c>
      <c r="L199" s="1256">
        <v>39485</v>
      </c>
      <c r="M199" s="1257" t="s">
        <v>1223</v>
      </c>
      <c r="N199" s="1258" t="s">
        <v>1228</v>
      </c>
      <c r="O199" s="1259" t="s">
        <v>1233</v>
      </c>
      <c r="P199" s="1259" t="s">
        <v>1234</v>
      </c>
      <c r="Q199" s="1253"/>
      <c r="R199" s="1253"/>
      <c r="S199" s="1258"/>
      <c r="T199" s="1253"/>
      <c r="U199" s="1253"/>
      <c r="V199" s="1258"/>
      <c r="W199" s="1253"/>
      <c r="X199" s="1253"/>
      <c r="Y199" s="1258"/>
      <c r="Z199" s="1260"/>
      <c r="AA199" s="1251"/>
      <c r="AB199" s="1251"/>
      <c r="AC199" s="1261"/>
      <c r="AD199" s="1262" t="s">
        <v>1296</v>
      </c>
    </row>
    <row r="200" spans="1:30" s="1136" customFormat="1" ht="12.75">
      <c r="A200" s="1126" t="s">
        <v>536</v>
      </c>
      <c r="B200" s="1127" t="s">
        <v>573</v>
      </c>
      <c r="C200" s="1128">
        <v>12</v>
      </c>
      <c r="D200" s="1128">
        <v>23</v>
      </c>
      <c r="E200" s="1128"/>
      <c r="F200" s="1128"/>
      <c r="G200" s="1128"/>
      <c r="H200" s="1128"/>
      <c r="I200" s="1128"/>
      <c r="J200" s="1129"/>
      <c r="K200" s="1130" t="s">
        <v>1235</v>
      </c>
      <c r="L200" s="1131">
        <v>39483</v>
      </c>
      <c r="M200" s="903">
        <v>39478</v>
      </c>
      <c r="N200" s="1132">
        <v>533000</v>
      </c>
      <c r="O200" s="1128"/>
      <c r="P200" s="1128"/>
      <c r="Q200" s="1128"/>
      <c r="R200" s="1128"/>
      <c r="S200" s="1132"/>
      <c r="T200" s="1128"/>
      <c r="U200" s="1128"/>
      <c r="V200" s="1132"/>
      <c r="W200" s="1128"/>
      <c r="X200" s="1128"/>
      <c r="Y200" s="1132"/>
      <c r="Z200" s="1133"/>
      <c r="AA200" s="1126"/>
      <c r="AB200" s="1126"/>
      <c r="AC200" s="1134"/>
      <c r="AD200" s="1173"/>
    </row>
    <row r="201" spans="1:30" s="919" customFormat="1" ht="12.75">
      <c r="A201" s="759" t="s">
        <v>536</v>
      </c>
      <c r="B201" s="910" t="s">
        <v>630</v>
      </c>
      <c r="C201" s="911">
        <v>12</v>
      </c>
      <c r="D201" s="911">
        <v>24</v>
      </c>
      <c r="E201" s="911"/>
      <c r="F201" s="911"/>
      <c r="G201" s="911"/>
      <c r="H201" s="911"/>
      <c r="I201" s="911"/>
      <c r="J201" s="912"/>
      <c r="K201" s="913" t="s">
        <v>1236</v>
      </c>
      <c r="L201" s="914">
        <v>39483</v>
      </c>
      <c r="M201" s="915">
        <v>39478</v>
      </c>
      <c r="N201" s="916">
        <v>7350000</v>
      </c>
      <c r="O201" s="911"/>
      <c r="P201" s="911"/>
      <c r="Q201" s="911"/>
      <c r="R201" s="911"/>
      <c r="S201" s="916"/>
      <c r="T201" s="911"/>
      <c r="U201" s="911"/>
      <c r="V201" s="916"/>
      <c r="W201" s="911"/>
      <c r="X201" s="911"/>
      <c r="Y201" s="916"/>
      <c r="Z201" s="1177"/>
      <c r="AA201" s="759"/>
      <c r="AB201" s="759"/>
      <c r="AC201" s="917"/>
      <c r="AD201" s="918" t="s">
        <v>1245</v>
      </c>
    </row>
    <row r="202" spans="1:16" s="1344" customFormat="1" ht="25.5">
      <c r="A202" s="1344" t="s">
        <v>570</v>
      </c>
      <c r="B202" s="1344" t="s">
        <v>877</v>
      </c>
      <c r="C202" s="1344">
        <v>12</v>
      </c>
      <c r="D202" s="1344">
        <v>25</v>
      </c>
      <c r="E202" s="1344" t="s">
        <v>1081</v>
      </c>
      <c r="F202" s="1344" t="s">
        <v>533</v>
      </c>
      <c r="G202" s="1344" t="s">
        <v>534</v>
      </c>
      <c r="H202" s="1344" t="s">
        <v>1054</v>
      </c>
      <c r="I202" s="1344">
        <v>7</v>
      </c>
      <c r="J202" s="1344" t="s">
        <v>1056</v>
      </c>
      <c r="K202" s="1357" t="s">
        <v>1225</v>
      </c>
      <c r="L202" s="1344" t="s">
        <v>1254</v>
      </c>
      <c r="M202" s="1344" t="s">
        <v>1255</v>
      </c>
      <c r="N202" s="1344" t="s">
        <v>1256</v>
      </c>
      <c r="O202" s="1344" t="s">
        <v>1255</v>
      </c>
      <c r="P202" s="1344" t="s">
        <v>877</v>
      </c>
    </row>
    <row r="203" spans="1:30" s="1136" customFormat="1" ht="12.75">
      <c r="A203" s="1126" t="s">
        <v>536</v>
      </c>
      <c r="B203" s="1127" t="s">
        <v>1241</v>
      </c>
      <c r="C203" s="1128">
        <v>12</v>
      </c>
      <c r="D203" s="1128">
        <v>26</v>
      </c>
      <c r="E203" s="1128" t="s">
        <v>1081</v>
      </c>
      <c r="F203" s="1128" t="s">
        <v>1081</v>
      </c>
      <c r="G203" s="1128" t="s">
        <v>1081</v>
      </c>
      <c r="H203" s="1128" t="s">
        <v>1054</v>
      </c>
      <c r="I203" s="1128" t="s">
        <v>1054</v>
      </c>
      <c r="J203" s="1129" t="s">
        <v>1056</v>
      </c>
      <c r="K203" s="1130" t="s">
        <v>1243</v>
      </c>
      <c r="L203" s="1131">
        <v>39490</v>
      </c>
      <c r="M203" s="903">
        <v>39494</v>
      </c>
      <c r="N203" s="1132">
        <v>12980000</v>
      </c>
      <c r="O203" s="1128"/>
      <c r="P203" s="1128"/>
      <c r="Q203" s="1128"/>
      <c r="R203" s="1128"/>
      <c r="S203" s="1132"/>
      <c r="T203" s="1128"/>
      <c r="U203" s="1128"/>
      <c r="V203" s="1132"/>
      <c r="W203" s="1128"/>
      <c r="X203" s="1128"/>
      <c r="Y203" s="1132"/>
      <c r="Z203" s="1133"/>
      <c r="AA203" s="1126"/>
      <c r="AB203" s="1126"/>
      <c r="AC203" s="1134"/>
      <c r="AD203" s="179" t="s">
        <v>1275</v>
      </c>
    </row>
    <row r="204" spans="1:30" s="1206" customFormat="1" ht="12.75">
      <c r="A204" s="1195" t="s">
        <v>570</v>
      </c>
      <c r="B204" s="1196" t="s">
        <v>679</v>
      </c>
      <c r="C204" s="1197">
        <v>12</v>
      </c>
      <c r="D204" s="1197">
        <v>27</v>
      </c>
      <c r="E204" s="1197" t="s">
        <v>1249</v>
      </c>
      <c r="F204" s="1197" t="s">
        <v>533</v>
      </c>
      <c r="G204" s="1197" t="s">
        <v>534</v>
      </c>
      <c r="H204" s="1197" t="s">
        <v>1054</v>
      </c>
      <c r="I204" s="1197" t="s">
        <v>1055</v>
      </c>
      <c r="J204" s="1198" t="s">
        <v>1248</v>
      </c>
      <c r="K204" s="1199" t="s">
        <v>1250</v>
      </c>
      <c r="L204" s="1200" t="s">
        <v>1251</v>
      </c>
      <c r="M204" s="1201" t="s">
        <v>1252</v>
      </c>
      <c r="N204" s="1202" t="s">
        <v>1229</v>
      </c>
      <c r="O204" s="1197"/>
      <c r="P204" s="1197"/>
      <c r="Q204" s="1197"/>
      <c r="R204" s="1197"/>
      <c r="S204" s="1202"/>
      <c r="T204" s="1197"/>
      <c r="U204" s="1197"/>
      <c r="V204" s="1202"/>
      <c r="W204" s="1197"/>
      <c r="X204" s="1197"/>
      <c r="Y204" s="1202"/>
      <c r="Z204" s="1203"/>
      <c r="AA204" s="1195"/>
      <c r="AB204" s="1195"/>
      <c r="AC204" s="1204"/>
      <c r="AD204" s="179"/>
    </row>
    <row r="205" spans="1:30" s="1136" customFormat="1" ht="39">
      <c r="A205" s="1126" t="s">
        <v>536</v>
      </c>
      <c r="B205" s="1127" t="s">
        <v>630</v>
      </c>
      <c r="C205" s="1128">
        <v>12</v>
      </c>
      <c r="D205" s="1128">
        <v>29</v>
      </c>
      <c r="E205" s="1128" t="s">
        <v>1259</v>
      </c>
      <c r="F205" s="1128" t="s">
        <v>533</v>
      </c>
      <c r="G205" s="1128" t="s">
        <v>534</v>
      </c>
      <c r="H205" s="1128" t="s">
        <v>1054</v>
      </c>
      <c r="I205" s="1128" t="s">
        <v>1055</v>
      </c>
      <c r="J205" s="1129" t="s">
        <v>1056</v>
      </c>
      <c r="K205" s="1130" t="s">
        <v>1260</v>
      </c>
      <c r="L205" s="1131" t="s">
        <v>589</v>
      </c>
      <c r="M205" s="903" t="s">
        <v>1268</v>
      </c>
      <c r="N205" s="1132">
        <v>12956000</v>
      </c>
      <c r="O205" s="1128"/>
      <c r="P205" s="1128"/>
      <c r="Q205" s="1128"/>
      <c r="R205" s="1128"/>
      <c r="S205" s="1132"/>
      <c r="T205" s="1128"/>
      <c r="U205" s="1128"/>
      <c r="V205" s="1132"/>
      <c r="W205" s="1128"/>
      <c r="X205" s="1128"/>
      <c r="Y205" s="1132"/>
      <c r="Z205" s="1133"/>
      <c r="AA205" s="1126"/>
      <c r="AB205" s="1126"/>
      <c r="AC205" s="1134"/>
      <c r="AD205" s="1194" t="s">
        <v>1274</v>
      </c>
    </row>
    <row r="206" spans="1:30" s="1206" customFormat="1" ht="22.5" customHeight="1">
      <c r="A206" s="1195" t="s">
        <v>536</v>
      </c>
      <c r="B206" s="1196" t="s">
        <v>573</v>
      </c>
      <c r="C206" s="1197">
        <v>12</v>
      </c>
      <c r="D206" s="1197">
        <v>210</v>
      </c>
      <c r="E206" s="1197" t="s">
        <v>1258</v>
      </c>
      <c r="F206" s="1197" t="s">
        <v>533</v>
      </c>
      <c r="G206" s="1197" t="s">
        <v>534</v>
      </c>
      <c r="H206" s="1197" t="s">
        <v>1054</v>
      </c>
      <c r="I206" s="1197" t="s">
        <v>1055</v>
      </c>
      <c r="J206" s="1198" t="s">
        <v>1056</v>
      </c>
      <c r="K206" s="1199" t="s">
        <v>1261</v>
      </c>
      <c r="L206" s="1200">
        <v>39507</v>
      </c>
      <c r="M206" s="1201">
        <v>39515</v>
      </c>
      <c r="N206" s="1202">
        <v>10020000</v>
      </c>
      <c r="O206" s="1197"/>
      <c r="P206" s="1197"/>
      <c r="Q206" s="1197"/>
      <c r="R206" s="1197"/>
      <c r="S206" s="1202"/>
      <c r="T206" s="1197"/>
      <c r="U206" s="1197"/>
      <c r="V206" s="1202"/>
      <c r="W206" s="1197"/>
      <c r="X206" s="1197"/>
      <c r="Y206" s="1202"/>
      <c r="Z206" s="1203"/>
      <c r="AA206" s="1195"/>
      <c r="AB206" s="1195"/>
      <c r="AC206" s="1204"/>
      <c r="AD206" s="1205" t="s">
        <v>1287</v>
      </c>
    </row>
    <row r="207" spans="1:30" s="1356" customFormat="1" ht="19.5" customHeight="1">
      <c r="A207" s="1345" t="s">
        <v>570</v>
      </c>
      <c r="B207" s="1346" t="s">
        <v>769</v>
      </c>
      <c r="C207" s="1347">
        <v>12</v>
      </c>
      <c r="D207" s="1347">
        <v>211</v>
      </c>
      <c r="E207" s="1347" t="s">
        <v>1081</v>
      </c>
      <c r="F207" s="1347" t="s">
        <v>533</v>
      </c>
      <c r="G207" s="1347" t="s">
        <v>534</v>
      </c>
      <c r="H207" s="1347" t="s">
        <v>1054</v>
      </c>
      <c r="I207" s="1347" t="s">
        <v>1055</v>
      </c>
      <c r="J207" s="1348" t="s">
        <v>1056</v>
      </c>
      <c r="K207" s="1349" t="s">
        <v>1263</v>
      </c>
      <c r="L207" s="1350" t="s">
        <v>1265</v>
      </c>
      <c r="M207" s="1351" t="s">
        <v>1262</v>
      </c>
      <c r="N207" s="1352">
        <v>400000</v>
      </c>
      <c r="O207" s="1347" t="s">
        <v>1267</v>
      </c>
      <c r="P207" s="1347" t="s">
        <v>769</v>
      </c>
      <c r="Q207" s="1347"/>
      <c r="R207" s="1347"/>
      <c r="S207" s="1352"/>
      <c r="T207" s="1347"/>
      <c r="U207" s="1347"/>
      <c r="V207" s="1352"/>
      <c r="W207" s="1347"/>
      <c r="X207" s="1347"/>
      <c r="Y207" s="1352"/>
      <c r="Z207" s="1353"/>
      <c r="AA207" s="1345"/>
      <c r="AB207" s="1345"/>
      <c r="AC207" s="1354"/>
      <c r="AD207" s="1355"/>
    </row>
    <row r="208" spans="1:30" s="1263" customFormat="1" ht="31.5" customHeight="1">
      <c r="A208" s="1251" t="s">
        <v>570</v>
      </c>
      <c r="B208" s="1252" t="s">
        <v>882</v>
      </c>
      <c r="C208" s="1253">
        <v>12</v>
      </c>
      <c r="D208" s="1253">
        <v>212</v>
      </c>
      <c r="E208" s="1253" t="s">
        <v>1081</v>
      </c>
      <c r="F208" s="1253" t="s">
        <v>533</v>
      </c>
      <c r="G208" s="1253" t="s">
        <v>534</v>
      </c>
      <c r="H208" s="1253" t="s">
        <v>1054</v>
      </c>
      <c r="I208" s="1253" t="s">
        <v>1055</v>
      </c>
      <c r="J208" s="1254">
        <v>828</v>
      </c>
      <c r="K208" s="1255" t="s">
        <v>1215</v>
      </c>
      <c r="L208" s="1256" t="s">
        <v>623</v>
      </c>
      <c r="M208" s="1257" t="s">
        <v>1270</v>
      </c>
      <c r="N208" s="1258">
        <v>850000</v>
      </c>
      <c r="O208" s="1253" t="s">
        <v>1272</v>
      </c>
      <c r="P208" s="1253" t="s">
        <v>882</v>
      </c>
      <c r="Q208" s="1253"/>
      <c r="R208" s="1253"/>
      <c r="S208" s="1258"/>
      <c r="T208" s="1253"/>
      <c r="U208" s="1253"/>
      <c r="V208" s="1258"/>
      <c r="W208" s="1253"/>
      <c r="X208" s="1253"/>
      <c r="Y208" s="1258"/>
      <c r="Z208" s="1260"/>
      <c r="AA208" s="1251"/>
      <c r="AB208" s="1251"/>
      <c r="AC208" s="1261"/>
      <c r="AD208" s="1262" t="s">
        <v>1297</v>
      </c>
    </row>
    <row r="209" spans="1:30" s="1229" customFormat="1" ht="39">
      <c r="A209" s="1245" t="s">
        <v>572</v>
      </c>
      <c r="B209" s="1221" t="s">
        <v>545</v>
      </c>
      <c r="C209" s="1222">
        <v>12</v>
      </c>
      <c r="D209" s="1222">
        <v>213</v>
      </c>
      <c r="E209" s="1222" t="s">
        <v>692</v>
      </c>
      <c r="F209" s="1222"/>
      <c r="G209" s="1222"/>
      <c r="H209" s="1222"/>
      <c r="I209" s="1222"/>
      <c r="J209" s="1223"/>
      <c r="K209" s="1224" t="s">
        <v>648</v>
      </c>
      <c r="L209" s="1221" t="s">
        <v>1276</v>
      </c>
      <c r="M209" s="1222" t="s">
        <v>1277</v>
      </c>
      <c r="N209" s="1225">
        <v>3500000</v>
      </c>
      <c r="O209" s="1222" t="s">
        <v>1278</v>
      </c>
      <c r="P209" s="1222" t="s">
        <v>545</v>
      </c>
      <c r="Q209" s="1222" t="s">
        <v>1277</v>
      </c>
      <c r="R209" s="1230">
        <v>39544</v>
      </c>
      <c r="S209" s="1225">
        <v>4280000</v>
      </c>
      <c r="T209" s="1230">
        <v>39546</v>
      </c>
      <c r="U209" s="1222"/>
      <c r="V209" s="1225"/>
      <c r="W209" s="1222"/>
      <c r="X209" s="1222"/>
      <c r="Y209" s="1225"/>
      <c r="Z209" s="1226"/>
      <c r="AA209" s="1220"/>
      <c r="AB209" s="1220"/>
      <c r="AC209" s="1227"/>
      <c r="AD209" s="1228" t="s">
        <v>1285</v>
      </c>
    </row>
    <row r="210" spans="1:30" s="1314" customFormat="1" ht="12.75">
      <c r="A210" s="1303" t="s">
        <v>536</v>
      </c>
      <c r="B210" s="1305" t="s">
        <v>630</v>
      </c>
      <c r="C210" s="1306">
        <v>12</v>
      </c>
      <c r="D210" s="1306">
        <v>214</v>
      </c>
      <c r="E210" s="1306" t="s">
        <v>1289</v>
      </c>
      <c r="F210" s="1306" t="s">
        <v>533</v>
      </c>
      <c r="G210" s="1306" t="s">
        <v>534</v>
      </c>
      <c r="H210" s="1306" t="s">
        <v>1054</v>
      </c>
      <c r="I210" s="1306" t="s">
        <v>1055</v>
      </c>
      <c r="J210" s="1307" t="s">
        <v>1056</v>
      </c>
      <c r="K210" s="1308" t="s">
        <v>1281</v>
      </c>
      <c r="L210" s="1309">
        <v>39546</v>
      </c>
      <c r="M210" s="1310">
        <v>39549</v>
      </c>
      <c r="N210" s="1311">
        <v>1500000</v>
      </c>
      <c r="O210" s="1310">
        <v>39547</v>
      </c>
      <c r="P210" s="1306" t="s">
        <v>630</v>
      </c>
      <c r="Q210" s="1306" t="s">
        <v>812</v>
      </c>
      <c r="R210" s="1306" t="s">
        <v>1303</v>
      </c>
      <c r="S210" s="1311">
        <v>4200000</v>
      </c>
      <c r="T210" s="1306" t="s">
        <v>1304</v>
      </c>
      <c r="U210" s="1306" t="s">
        <v>774</v>
      </c>
      <c r="V210" s="1311">
        <v>269820</v>
      </c>
      <c r="W210" s="1306" t="s">
        <v>630</v>
      </c>
      <c r="X210" s="1306"/>
      <c r="Y210" s="1311" t="s">
        <v>774</v>
      </c>
      <c r="Z210" s="1312">
        <v>313800</v>
      </c>
      <c r="AA210" s="1303" t="s">
        <v>630</v>
      </c>
      <c r="AB210" s="1303"/>
      <c r="AC210" s="1313"/>
      <c r="AD210" s="1304" t="s">
        <v>1311</v>
      </c>
    </row>
    <row r="211" spans="1:30" s="1219" customFormat="1" ht="12.75">
      <c r="A211" s="1208" t="s">
        <v>572</v>
      </c>
      <c r="B211" s="1209" t="s">
        <v>545</v>
      </c>
      <c r="C211" s="1210">
        <v>12</v>
      </c>
      <c r="D211" s="1210">
        <v>215</v>
      </c>
      <c r="E211" s="1210"/>
      <c r="F211" s="1210"/>
      <c r="G211" s="1210"/>
      <c r="H211" s="1210"/>
      <c r="I211" s="1210"/>
      <c r="J211" s="1211"/>
      <c r="K211" s="1212" t="s">
        <v>1292</v>
      </c>
      <c r="L211" s="1213">
        <v>39546</v>
      </c>
      <c r="M211" s="1214"/>
      <c r="N211" s="1215"/>
      <c r="O211" s="1210"/>
      <c r="P211" s="1210"/>
      <c r="Q211" s="1210"/>
      <c r="R211" s="1210"/>
      <c r="S211" s="1215"/>
      <c r="T211" s="1210"/>
      <c r="U211" s="1210"/>
      <c r="V211" s="1215"/>
      <c r="W211" s="1210"/>
      <c r="X211" s="1210"/>
      <c r="Y211" s="1215"/>
      <c r="Z211" s="1216"/>
      <c r="AA211" s="1208"/>
      <c r="AB211" s="1208"/>
      <c r="AC211" s="1217"/>
      <c r="AD211" s="1218"/>
    </row>
    <row r="212" spans="1:30" s="1343" customFormat="1" ht="39">
      <c r="A212" s="1332" t="s">
        <v>572</v>
      </c>
      <c r="B212" s="1333" t="s">
        <v>545</v>
      </c>
      <c r="C212" s="1334">
        <v>12</v>
      </c>
      <c r="D212" s="1334">
        <v>216</v>
      </c>
      <c r="E212" s="1334" t="s">
        <v>692</v>
      </c>
      <c r="F212" s="1334"/>
      <c r="G212" s="1334"/>
      <c r="H212" s="1334"/>
      <c r="I212" s="1334"/>
      <c r="J212" s="1335"/>
      <c r="K212" s="1336" t="s">
        <v>648</v>
      </c>
      <c r="L212" s="1337">
        <v>39546</v>
      </c>
      <c r="M212" s="1338">
        <v>39551</v>
      </c>
      <c r="N212" s="1339">
        <v>3500000</v>
      </c>
      <c r="O212" s="1338">
        <v>39546</v>
      </c>
      <c r="P212" s="1334" t="s">
        <v>545</v>
      </c>
      <c r="Q212" s="1334"/>
      <c r="R212" s="1334"/>
      <c r="S212" s="1339"/>
      <c r="T212" s="1334"/>
      <c r="U212" s="1334"/>
      <c r="V212" s="1339"/>
      <c r="W212" s="1334"/>
      <c r="X212" s="1334"/>
      <c r="Y212" s="1339"/>
      <c r="Z212" s="1340"/>
      <c r="AA212" s="1332"/>
      <c r="AB212" s="1332"/>
      <c r="AC212" s="1341"/>
      <c r="AD212" s="1342" t="s">
        <v>1313</v>
      </c>
    </row>
    <row r="213" spans="1:30" s="1343" customFormat="1" ht="39">
      <c r="A213" s="1332" t="s">
        <v>570</v>
      </c>
      <c r="B213" s="1333" t="s">
        <v>882</v>
      </c>
      <c r="C213" s="1334">
        <v>12</v>
      </c>
      <c r="D213" s="1334">
        <v>217</v>
      </c>
      <c r="E213" s="1334" t="s">
        <v>1081</v>
      </c>
      <c r="F213" s="1334" t="s">
        <v>533</v>
      </c>
      <c r="G213" s="1334" t="s">
        <v>534</v>
      </c>
      <c r="H213" s="1334" t="s">
        <v>1054</v>
      </c>
      <c r="I213" s="1334" t="s">
        <v>1055</v>
      </c>
      <c r="J213" s="1335">
        <v>828</v>
      </c>
      <c r="K213" s="1336" t="s">
        <v>1294</v>
      </c>
      <c r="L213" s="1337" t="s">
        <v>727</v>
      </c>
      <c r="M213" s="1338" t="s">
        <v>1295</v>
      </c>
      <c r="N213" s="1339">
        <v>956400</v>
      </c>
      <c r="O213" s="1338" t="s">
        <v>1001</v>
      </c>
      <c r="P213" s="1334" t="s">
        <v>882</v>
      </c>
      <c r="Q213" s="1334" t="s">
        <v>743</v>
      </c>
      <c r="R213" s="1334" t="s">
        <v>1315</v>
      </c>
      <c r="S213" s="1339">
        <v>870000</v>
      </c>
      <c r="T213" s="1334"/>
      <c r="U213" s="1334" t="s">
        <v>812</v>
      </c>
      <c r="V213" s="1339" t="s">
        <v>812</v>
      </c>
      <c r="W213" s="1334" t="s">
        <v>812</v>
      </c>
      <c r="X213" s="1334" t="s">
        <v>743</v>
      </c>
      <c r="Y213" s="1339" t="s">
        <v>812</v>
      </c>
      <c r="Z213" s="1340" t="s">
        <v>812</v>
      </c>
      <c r="AA213" s="1332" t="s">
        <v>812</v>
      </c>
      <c r="AB213" s="1332">
        <v>120712</v>
      </c>
      <c r="AC213" s="1341"/>
      <c r="AD213" s="1342" t="s">
        <v>1314</v>
      </c>
    </row>
  </sheetData>
  <sheetProtection/>
  <mergeCells count="2">
    <mergeCell ref="B7:J7"/>
    <mergeCell ref="L7:AB7"/>
  </mergeCells>
  <printOptions/>
  <pageMargins left="0.7500000000000001" right="0.7500000000000001"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AR234"/>
  <sheetViews>
    <sheetView zoomScale="75" zoomScaleNormal="75" workbookViewId="0" topLeftCell="A1">
      <pane xSplit="10" ySplit="6" topLeftCell="K7" activePane="bottomRight" state="frozen"/>
      <selection pane="topLeft" activeCell="A1" sqref="A1"/>
      <selection pane="topRight" activeCell="J1" sqref="J1"/>
      <selection pane="bottomLeft" activeCell="A7" sqref="A7"/>
      <selection pane="bottomRight" activeCell="A232" sqref="A232"/>
    </sheetView>
  </sheetViews>
  <sheetFormatPr defaultColWidth="11.00390625" defaultRowHeight="12.75"/>
  <cols>
    <col min="1" max="1" width="5.00390625" style="214" customWidth="1"/>
    <col min="2" max="2" width="26.25390625" style="215" customWidth="1"/>
    <col min="3" max="3" width="16.625" style="328" customWidth="1"/>
    <col min="4" max="4" width="15.875" style="233" customWidth="1"/>
    <col min="5" max="5" width="14.625" style="234" customWidth="1"/>
    <col min="6" max="6" width="6.125" style="235" customWidth="1"/>
    <col min="7" max="7" width="12.00390625" style="1" customWidth="1"/>
    <col min="8" max="8" width="9.375" style="191" customWidth="1"/>
    <col min="9" max="9" width="7.125" style="191" customWidth="1"/>
    <col min="10" max="10" width="13.25390625" style="60" customWidth="1"/>
    <col min="11" max="11" width="11.00390625" style="135" customWidth="1"/>
    <col min="12" max="14" width="11.00390625" style="0" customWidth="1"/>
    <col min="15" max="15" width="11.00390625" style="135" customWidth="1"/>
  </cols>
  <sheetData>
    <row r="1" spans="3:6" ht="18">
      <c r="C1" s="327"/>
      <c r="D1" s="224"/>
      <c r="E1" s="224"/>
      <c r="F1" s="36"/>
    </row>
    <row r="2" spans="1:16" ht="18" customHeight="1">
      <c r="A2" s="213"/>
      <c r="B2" s="58"/>
      <c r="C2" s="156"/>
      <c r="D2" s="236"/>
      <c r="E2" s="236"/>
      <c r="F2" s="1380" t="s">
        <v>1009</v>
      </c>
      <c r="G2" s="58"/>
      <c r="H2" s="58"/>
      <c r="I2" s="58"/>
      <c r="J2" s="237" t="s">
        <v>735</v>
      </c>
      <c r="K2" s="506"/>
      <c r="L2" s="28"/>
      <c r="M2" s="28"/>
      <c r="N2" s="28"/>
      <c r="O2" s="134"/>
      <c r="P2" s="31"/>
    </row>
    <row r="3" spans="3:10" ht="18">
      <c r="C3" s="327"/>
      <c r="D3" s="224"/>
      <c r="E3" s="224"/>
      <c r="F3" s="1381"/>
      <c r="J3" s="238" t="s">
        <v>736</v>
      </c>
    </row>
    <row r="4" spans="1:10" ht="27">
      <c r="A4" s="214" t="s">
        <v>135</v>
      </c>
      <c r="B4" s="215" t="s">
        <v>731</v>
      </c>
      <c r="C4" s="327"/>
      <c r="D4" s="224"/>
      <c r="E4" s="224"/>
      <c r="F4" s="1381"/>
      <c r="J4" s="744" t="s">
        <v>1010</v>
      </c>
    </row>
    <row r="5" spans="3:12" ht="18">
      <c r="C5" s="887" t="s">
        <v>732</v>
      </c>
      <c r="D5" s="887" t="s">
        <v>732</v>
      </c>
      <c r="E5" s="887" t="s">
        <v>732</v>
      </c>
      <c r="F5" s="1381"/>
      <c r="J5" s="239" t="s">
        <v>737</v>
      </c>
      <c r="L5" s="409"/>
    </row>
    <row r="6" spans="1:15" s="8" customFormat="1" ht="31.5" customHeight="1">
      <c r="A6" s="214"/>
      <c r="B6" s="215"/>
      <c r="C6" s="331" t="s">
        <v>756</v>
      </c>
      <c r="D6" s="226" t="s">
        <v>733</v>
      </c>
      <c r="E6" s="227" t="s">
        <v>758</v>
      </c>
      <c r="F6" s="1382"/>
      <c r="G6" s="7" t="s">
        <v>341</v>
      </c>
      <c r="H6" s="192" t="s">
        <v>422</v>
      </c>
      <c r="I6" s="300" t="s">
        <v>740</v>
      </c>
      <c r="J6" s="61" t="s">
        <v>501</v>
      </c>
      <c r="K6" s="136" t="s">
        <v>738</v>
      </c>
      <c r="O6" s="136" t="s">
        <v>739</v>
      </c>
    </row>
    <row r="7" spans="1:15" s="252" customFormat="1" ht="21.75" customHeight="1" thickBot="1">
      <c r="A7" s="247"/>
      <c r="B7" s="247" t="s">
        <v>202</v>
      </c>
      <c r="C7" s="325"/>
      <c r="D7" s="248"/>
      <c r="E7" s="249"/>
      <c r="F7" s="250"/>
      <c r="G7" s="251"/>
      <c r="H7" s="253"/>
      <c r="I7" s="253"/>
      <c r="J7" s="254"/>
      <c r="K7" s="255"/>
      <c r="O7" s="255"/>
    </row>
    <row r="8" spans="1:15" s="243" customFormat="1" ht="21.75" customHeight="1" thickBot="1">
      <c r="A8" s="240" t="s">
        <v>9</v>
      </c>
      <c r="B8" s="241" t="s">
        <v>132</v>
      </c>
      <c r="C8" s="242" t="s">
        <v>734</v>
      </c>
      <c r="D8" s="242" t="s">
        <v>734</v>
      </c>
      <c r="E8" s="294" t="s">
        <v>734</v>
      </c>
      <c r="F8" s="297">
        <f>SUM(F9:F10)</f>
        <v>0</v>
      </c>
      <c r="G8" s="295" t="s">
        <v>329</v>
      </c>
      <c r="H8" s="244">
        <v>38821</v>
      </c>
      <c r="I8" s="244"/>
      <c r="J8" s="245" t="str">
        <f>Deals2x!AB10</f>
        <v>30. June</v>
      </c>
      <c r="K8" s="246" t="s">
        <v>91</v>
      </c>
      <c r="O8" s="246" t="str">
        <f>Deals2x!AD10</f>
        <v>TSS agent in Mang'ola Samwel Sephu did not manage. TSS agent in Arusha Sebastian Msapalla did not manage. </v>
      </c>
    </row>
    <row r="9" spans="1:15" s="12" customFormat="1" ht="21.75" customHeight="1">
      <c r="A9" s="216"/>
      <c r="B9" s="217"/>
      <c r="C9" s="326"/>
      <c r="D9" s="228"/>
      <c r="E9" s="229"/>
      <c r="F9" s="296"/>
      <c r="G9" s="27" t="s">
        <v>330</v>
      </c>
      <c r="H9" s="180">
        <v>38821</v>
      </c>
      <c r="I9" s="180"/>
      <c r="J9" s="67" t="str">
        <f>Deals2x!AB13</f>
        <v>failed
1.Dec</v>
      </c>
      <c r="K9" s="137" t="s">
        <v>218</v>
      </c>
      <c r="O9" s="137" t="str">
        <f>Deals2x!AD13</f>
        <v>Cattle loss around Amboseli and restocking efforts turn around the market: Massaai rather buy than sell cattle. Cattle had to be stocked on range, waiting for a better market.</v>
      </c>
    </row>
    <row r="10" spans="1:15" s="252" customFormat="1" ht="21.75" customHeight="1" thickBot="1">
      <c r="A10" s="247"/>
      <c r="B10" s="258"/>
      <c r="C10" s="325"/>
      <c r="D10" s="248"/>
      <c r="E10" s="249"/>
      <c r="F10" s="250"/>
      <c r="G10" s="251"/>
      <c r="H10" s="259"/>
      <c r="I10" s="259"/>
      <c r="J10" s="254"/>
      <c r="K10" s="255"/>
      <c r="O10" s="255"/>
    </row>
    <row r="11" spans="1:15" s="243" customFormat="1" ht="21.75" customHeight="1" thickBot="1">
      <c r="A11" s="240" t="s">
        <v>198</v>
      </c>
      <c r="B11" s="241" t="s">
        <v>204</v>
      </c>
      <c r="C11" s="887">
        <v>110815</v>
      </c>
      <c r="D11" s="887">
        <v>120125</v>
      </c>
      <c r="E11" s="888">
        <v>110731</v>
      </c>
      <c r="F11" s="297">
        <v>0</v>
      </c>
      <c r="G11" s="295" t="s">
        <v>345</v>
      </c>
      <c r="H11" s="256" t="s">
        <v>346</v>
      </c>
      <c r="I11" s="244">
        <f>Deals2x!M54</f>
        <v>39191</v>
      </c>
      <c r="J11" s="307" t="str">
        <f>Deals2x!AB54</f>
        <v>15. May</v>
      </c>
      <c r="K11" s="246" t="s">
        <v>347</v>
      </c>
      <c r="O11" s="246" t="str">
        <f>Deals2x!AD54</f>
        <v>Standards achieved. But old sourcing form. Next time use new livestock trading form. </v>
      </c>
    </row>
    <row r="12" spans="1:15" s="12" customFormat="1" ht="21.75" customHeight="1">
      <c r="A12" s="216"/>
      <c r="B12" s="217"/>
      <c r="C12" s="326"/>
      <c r="D12" s="342"/>
      <c r="E12" s="229"/>
      <c r="F12" s="296"/>
      <c r="G12" s="27" t="s">
        <v>544</v>
      </c>
      <c r="H12" s="193" t="str">
        <f>Deals2x!L59</f>
        <v>14. Feb</v>
      </c>
      <c r="I12" s="193"/>
      <c r="J12" s="62"/>
      <c r="K12" s="137" t="str">
        <f>Deals2x!K59</f>
        <v>2 dairy cows to Kaptik secondary school</v>
      </c>
      <c r="O12" s="137"/>
    </row>
    <row r="13" spans="1:15" s="12" customFormat="1" ht="21.75" customHeight="1">
      <c r="A13" s="216"/>
      <c r="B13" s="217"/>
      <c r="C13" s="326"/>
      <c r="D13" s="228"/>
      <c r="E13" s="229"/>
      <c r="F13" s="230"/>
      <c r="G13" s="128" t="s">
        <v>607</v>
      </c>
      <c r="H13" s="194" t="s">
        <v>608</v>
      </c>
      <c r="I13" s="194"/>
      <c r="J13" s="118" t="s">
        <v>594</v>
      </c>
      <c r="K13" s="137" t="str">
        <f>Deals2x!K79</f>
        <v>Poulets Kigama to Senende</v>
      </c>
      <c r="O13" s="137" t="str">
        <f>Deals2x!AD79</f>
        <v>Small deal, but worked well</v>
      </c>
    </row>
    <row r="14" spans="1:15" s="12" customFormat="1" ht="21.75" customHeight="1">
      <c r="A14" s="216"/>
      <c r="B14" s="217"/>
      <c r="C14" s="326"/>
      <c r="D14" s="228"/>
      <c r="E14" s="229"/>
      <c r="F14" s="230"/>
      <c r="G14" s="27" t="s">
        <v>764</v>
      </c>
      <c r="H14" s="194" t="str">
        <f>Deals2x!L78</f>
        <v>14. March</v>
      </c>
      <c r="I14" s="194" t="str">
        <f>Deals2x!M78</f>
        <v>ongoing</v>
      </c>
      <c r="J14" s="129"/>
      <c r="K14" s="137" t="str">
        <f>Deals2x!K78</f>
        <v>Tea to Kaimosi Tea Factory, in two week cycles</v>
      </c>
      <c r="O14" s="137"/>
    </row>
    <row r="15" spans="1:15" s="12" customFormat="1" ht="21.75" customHeight="1">
      <c r="A15" s="216"/>
      <c r="B15" s="217"/>
      <c r="C15" s="326"/>
      <c r="D15" s="228"/>
      <c r="E15" s="229"/>
      <c r="F15" s="230"/>
      <c r="G15" s="27" t="s">
        <v>705</v>
      </c>
      <c r="H15" s="193" t="s">
        <v>669</v>
      </c>
      <c r="I15" s="180" t="str">
        <f>Deals2x!M92</f>
        <v>5. June</v>
      </c>
      <c r="J15" s="848" t="s">
        <v>603</v>
      </c>
      <c r="K15" s="137" t="s">
        <v>670</v>
      </c>
      <c r="O15" s="634" t="str">
        <f>Deals2x!AD92</f>
        <v>cancelled, replaced with 2105</v>
      </c>
    </row>
    <row r="16" spans="1:15" s="12" customFormat="1" ht="21.75" customHeight="1">
      <c r="A16" s="216"/>
      <c r="B16" s="217"/>
      <c r="C16" s="326"/>
      <c r="D16" s="228"/>
      <c r="E16" s="229"/>
      <c r="F16" s="230"/>
      <c r="G16" s="27" t="s">
        <v>674</v>
      </c>
      <c r="H16" s="193" t="s">
        <v>672</v>
      </c>
      <c r="I16" s="180" t="str">
        <f>Deals2x!M94</f>
        <v>6. June</v>
      </c>
      <c r="J16" s="129"/>
      <c r="K16" s="137" t="s">
        <v>673</v>
      </c>
      <c r="O16" s="137"/>
    </row>
    <row r="17" spans="1:15" s="12" customFormat="1" ht="21.75" customHeight="1">
      <c r="A17" s="216"/>
      <c r="B17" s="217"/>
      <c r="C17" s="326"/>
      <c r="D17" s="228"/>
      <c r="E17" s="229"/>
      <c r="F17" s="230"/>
      <c r="G17" s="198" t="s">
        <v>858</v>
      </c>
      <c r="H17" s="180" t="s">
        <v>800</v>
      </c>
      <c r="I17" s="180" t="str">
        <f>Deals2x!M96</f>
        <v>6. June</v>
      </c>
      <c r="J17" s="129"/>
      <c r="K17" s="507" t="str">
        <f>Deals2x!K96</f>
        <v>Maize from Nandi to Friends Institute of Technology</v>
      </c>
      <c r="O17" s="137" t="str">
        <f>Deals2x!AD96</f>
        <v>110609 backchannel from Slomon: Rescheduled to late August 11</v>
      </c>
    </row>
    <row r="18" spans="1:15" s="12" customFormat="1" ht="21.75" customHeight="1">
      <c r="A18" s="216"/>
      <c r="B18" s="217"/>
      <c r="C18" s="326"/>
      <c r="D18" s="228"/>
      <c r="E18" s="229"/>
      <c r="F18" s="230"/>
      <c r="G18" s="198" t="s">
        <v>857</v>
      </c>
      <c r="H18" s="180" t="s">
        <v>571</v>
      </c>
      <c r="I18" s="180" t="str">
        <f>Deals2x!M97</f>
        <v>20. June</v>
      </c>
      <c r="J18" s="129"/>
      <c r="K18" s="508" t="str">
        <f>Deals2x!K97</f>
        <v>Maize from Nandi to Friends Institute of Technology</v>
      </c>
      <c r="O18" s="137" t="str">
        <f>Deals2x!AD97</f>
        <v>110609 backchannel from Slomon: Rescheduled to late August 11</v>
      </c>
    </row>
    <row r="19" spans="1:15" s="12" customFormat="1" ht="21.75" customHeight="1">
      <c r="A19" s="216"/>
      <c r="B19" s="217"/>
      <c r="C19" s="326"/>
      <c r="D19" s="228"/>
      <c r="E19" s="229"/>
      <c r="F19" s="230"/>
      <c r="G19" s="198" t="s">
        <v>805</v>
      </c>
      <c r="H19" s="180" t="s">
        <v>571</v>
      </c>
      <c r="I19" s="180" t="str">
        <f>Deals2x!M98</f>
        <v>1. July</v>
      </c>
      <c r="J19" s="129"/>
      <c r="K19" s="508" t="str">
        <f>Deals2x!K98</f>
        <v>Maize from Nandi to Friends Institute of Technology</v>
      </c>
      <c r="O19" s="137"/>
    </row>
    <row r="20" spans="1:15" s="12" customFormat="1" ht="21.75" customHeight="1">
      <c r="A20" s="216"/>
      <c r="B20" s="217"/>
      <c r="C20" s="326"/>
      <c r="D20" s="228"/>
      <c r="E20" s="229"/>
      <c r="F20" s="230"/>
      <c r="G20" s="198" t="s">
        <v>806</v>
      </c>
      <c r="H20" s="180" t="s">
        <v>571</v>
      </c>
      <c r="I20" s="180" t="str">
        <f>Deals2x!M99</f>
        <v>11. July</v>
      </c>
      <c r="J20" s="129"/>
      <c r="K20" s="507" t="str">
        <f>Deals2x!K99</f>
        <v>Maize from Nandi to Friends Institute of Technology</v>
      </c>
      <c r="O20" s="137"/>
    </row>
    <row r="21" spans="1:15" s="12" customFormat="1" ht="21.75" customHeight="1">
      <c r="A21" s="216"/>
      <c r="B21" s="217"/>
      <c r="C21" s="326"/>
      <c r="D21" s="228"/>
      <c r="E21" s="229"/>
      <c r="F21" s="230"/>
      <c r="G21" s="128" t="s">
        <v>695</v>
      </c>
      <c r="H21" s="180">
        <v>39199</v>
      </c>
      <c r="I21" s="180" t="str">
        <f>Deals2x!M100</f>
        <v>May</v>
      </c>
      <c r="J21" s="129"/>
      <c r="K21" s="137" t="str">
        <f>Deals2x!K100</f>
        <v>Feeds from Busia to Lake Basin Dvpt. Auth</v>
      </c>
      <c r="O21" s="137"/>
    </row>
    <row r="22" spans="1:15" s="12" customFormat="1" ht="21.75" customHeight="1">
      <c r="A22" s="216"/>
      <c r="B22" s="217"/>
      <c r="C22" s="326"/>
      <c r="D22" s="228"/>
      <c r="E22" s="229"/>
      <c r="F22" s="230"/>
      <c r="G22" s="198" t="s">
        <v>720</v>
      </c>
      <c r="H22" s="180" t="str">
        <f>Deals2x!L105</f>
        <v>4. May</v>
      </c>
      <c r="I22" s="180" t="str">
        <f>Deals2x!M105</f>
        <v>25. May</v>
      </c>
      <c r="J22" s="129"/>
      <c r="K22" s="137" t="str">
        <f>Deals2x!K105</f>
        <v>Beef steers to Kaimosi teachers school</v>
      </c>
      <c r="O22" s="137"/>
    </row>
    <row r="23" spans="1:15" s="12" customFormat="1" ht="21.75" customHeight="1">
      <c r="A23" s="216"/>
      <c r="B23" s="217"/>
      <c r="C23" s="326"/>
      <c r="D23" s="228"/>
      <c r="E23" s="229"/>
      <c r="F23" s="230"/>
      <c r="G23" s="198" t="s">
        <v>719</v>
      </c>
      <c r="H23" s="180" t="str">
        <f>Deals2x!L106</f>
        <v>9. May</v>
      </c>
      <c r="I23" s="180" t="str">
        <f>Deals2x!M106</f>
        <v>5. June</v>
      </c>
      <c r="J23" s="129"/>
      <c r="K23" s="137" t="str">
        <f>Deals2x!K106</f>
        <v>Timber to Hamisi</v>
      </c>
      <c r="O23" s="137"/>
    </row>
    <row r="24" spans="1:15" s="320" customFormat="1" ht="21.75" customHeight="1">
      <c r="A24" s="318"/>
      <c r="B24" s="319"/>
      <c r="C24" s="329"/>
      <c r="D24" s="312"/>
      <c r="E24" s="313"/>
      <c r="F24" s="314"/>
      <c r="G24" s="324" t="s">
        <v>853</v>
      </c>
      <c r="H24" s="321" t="s">
        <v>852</v>
      </c>
      <c r="I24" s="321" t="str">
        <f>Deals2x!M109</f>
        <v>22. June</v>
      </c>
      <c r="J24" s="747">
        <v>39294</v>
      </c>
      <c r="K24" s="323" t="str">
        <f>Deals2x!K109</f>
        <v>Beef steers to Kaimosi TTC</v>
      </c>
      <c r="O24" s="323"/>
    </row>
    <row r="25" spans="1:15" s="320" customFormat="1" ht="21.75" customHeight="1">
      <c r="A25" s="318"/>
      <c r="B25" s="319"/>
      <c r="C25" s="329"/>
      <c r="D25" s="312"/>
      <c r="E25" s="313"/>
      <c r="F25" s="314"/>
      <c r="G25" s="324" t="s">
        <v>992</v>
      </c>
      <c r="H25" s="321" t="s">
        <v>852</v>
      </c>
      <c r="I25" s="321" t="str">
        <f>Deals2x!M110</f>
        <v>5. July</v>
      </c>
      <c r="J25" s="322"/>
      <c r="K25" s="323" t="s">
        <v>571</v>
      </c>
      <c r="O25" s="323"/>
    </row>
    <row r="26" spans="1:15" s="320" customFormat="1" ht="21.75" customHeight="1">
      <c r="A26" s="318"/>
      <c r="B26" s="319"/>
      <c r="C26" s="329"/>
      <c r="D26" s="312"/>
      <c r="E26" s="313"/>
      <c r="F26" s="314"/>
      <c r="G26" s="324" t="s">
        <v>854</v>
      </c>
      <c r="H26" s="321" t="s">
        <v>852</v>
      </c>
      <c r="I26" s="321" t="str">
        <f>Deals2x!M111</f>
        <v>19. July</v>
      </c>
      <c r="J26" s="322"/>
      <c r="K26" s="323" t="s">
        <v>571</v>
      </c>
      <c r="O26" s="323"/>
    </row>
    <row r="27" spans="1:15" s="320" customFormat="1" ht="21.75" customHeight="1">
      <c r="A27" s="318"/>
      <c r="B27" s="319"/>
      <c r="C27" s="329"/>
      <c r="D27" s="312"/>
      <c r="E27" s="313"/>
      <c r="F27" s="314"/>
      <c r="G27" s="324" t="s">
        <v>855</v>
      </c>
      <c r="H27" s="321" t="s">
        <v>852</v>
      </c>
      <c r="I27" s="321">
        <f>Deals2x!M112</f>
        <v>39295</v>
      </c>
      <c r="J27" s="322"/>
      <c r="K27" s="323" t="s">
        <v>571</v>
      </c>
      <c r="O27" s="323"/>
    </row>
    <row r="28" spans="1:15" s="320" customFormat="1" ht="21.75" customHeight="1">
      <c r="A28" s="318"/>
      <c r="B28" s="319"/>
      <c r="C28" s="329"/>
      <c r="D28" s="312"/>
      <c r="E28" s="313"/>
      <c r="F28" s="314"/>
      <c r="G28" s="324" t="s">
        <v>978</v>
      </c>
      <c r="H28" s="321" t="s">
        <v>963</v>
      </c>
      <c r="I28" s="321" t="s">
        <v>685</v>
      </c>
      <c r="J28" s="322"/>
      <c r="K28" s="323" t="s">
        <v>975</v>
      </c>
      <c r="O28" s="323"/>
    </row>
    <row r="29" spans="1:15" s="320" customFormat="1" ht="21.75" customHeight="1">
      <c r="A29" s="318"/>
      <c r="B29" s="319"/>
      <c r="C29" s="329"/>
      <c r="D29" s="807"/>
      <c r="E29" s="313"/>
      <c r="F29" s="808"/>
      <c r="G29" s="324" t="s">
        <v>1071</v>
      </c>
      <c r="H29" s="321" t="str">
        <f>Deals2x!L162</f>
        <v>26. Aug</v>
      </c>
      <c r="I29" s="321" t="str">
        <f>Deals2x!M162</f>
        <v>1st-5th Sept</v>
      </c>
      <c r="J29" s="238" t="str">
        <f>Deals2x!AB162</f>
        <v>23-Nov</v>
      </c>
      <c r="K29" s="323" t="str">
        <f>Deals2x!K162</f>
        <v>Beans Nandi to Erusui Girls Pri Sch</v>
      </c>
      <c r="O29" s="599" t="str">
        <f>Deals2x!AD162</f>
        <v>110926 partial payment of 20,000 by buyer; 110928 deposited another 20,000; 111018 buyer makes final payment.delays due to teachers striking.</v>
      </c>
    </row>
    <row r="30" spans="1:15" s="320" customFormat="1" ht="21.75" customHeight="1">
      <c r="A30" s="318"/>
      <c r="B30" s="319"/>
      <c r="C30" s="329"/>
      <c r="D30" s="807"/>
      <c r="E30" s="313"/>
      <c r="F30" s="808"/>
      <c r="G30" s="324" t="s">
        <v>1178</v>
      </c>
      <c r="H30" s="321">
        <f>Deals2x!L164</f>
        <v>39326</v>
      </c>
      <c r="I30" s="321">
        <f>Deals2x!M164</f>
        <v>39331</v>
      </c>
      <c r="J30" s="322"/>
      <c r="K30" s="323" t="str">
        <f>Deals2x!K164</f>
        <v>Cotton Seed Makueni to Ufugaji Bora</v>
      </c>
      <c r="O30" s="599" t="str">
        <f>Deals2x!AD164</f>
        <v>120131 Made special case on NMC</v>
      </c>
    </row>
    <row r="31" spans="1:15" s="320" customFormat="1" ht="21.75" customHeight="1">
      <c r="A31" s="318"/>
      <c r="B31" s="319"/>
      <c r="C31" s="329"/>
      <c r="D31" s="981"/>
      <c r="E31" s="313"/>
      <c r="F31" s="982"/>
      <c r="G31" s="1151" t="s">
        <v>1224</v>
      </c>
      <c r="H31" s="1149">
        <f>Deals2x!L199</f>
        <v>39485</v>
      </c>
      <c r="I31" s="1149" t="str">
        <f>Deals2x!M199</f>
        <v>3-7 Feb</v>
      </c>
      <c r="J31" s="1265" t="s">
        <v>1298</v>
      </c>
      <c r="K31" s="599" t="str">
        <f>Deals2x!K199</f>
        <v>Beans Nandi to Erusui Girls Pri Sch</v>
      </c>
      <c r="O31" s="599" t="str">
        <f>Deals2x!AD199</f>
        <v>Worked okay. Laxity in quality control leads to reduced income loss because of missing premium price, additional costs on quality control and transporting rejected goods to alternative markets </v>
      </c>
    </row>
    <row r="32" spans="1:15" s="252" customFormat="1" ht="21.75" customHeight="1" thickBot="1">
      <c r="A32" s="247"/>
      <c r="B32" s="258"/>
      <c r="C32" s="325"/>
      <c r="D32" s="248"/>
      <c r="E32" s="249"/>
      <c r="F32" s="250"/>
      <c r="G32" s="251"/>
      <c r="H32" s="253"/>
      <c r="I32" s="253"/>
      <c r="J32" s="254"/>
      <c r="K32" s="255"/>
      <c r="O32" s="255"/>
    </row>
    <row r="33" spans="1:15" s="243" customFormat="1" ht="21.75" customHeight="1" thickBot="1">
      <c r="A33" s="240" t="s">
        <v>252</v>
      </c>
      <c r="B33" s="241" t="s">
        <v>205</v>
      </c>
      <c r="C33" s="888">
        <v>120131</v>
      </c>
      <c r="D33" s="888">
        <v>110528</v>
      </c>
      <c r="E33" s="886">
        <v>110511</v>
      </c>
      <c r="F33" s="297">
        <v>1</v>
      </c>
      <c r="G33" s="295" t="s">
        <v>331</v>
      </c>
      <c r="H33" s="256" t="str">
        <f>Deals2x!L22</f>
        <v>25. June</v>
      </c>
      <c r="I33" s="256"/>
      <c r="J33" s="260" t="str">
        <f>Deals2x!AB22</f>
        <v>cancelled</v>
      </c>
      <c r="K33" s="246" t="str">
        <f>Deals2x!K22</f>
        <v>Cassava and Sorghum from Soroti to Nairobi</v>
      </c>
      <c r="O33" s="246"/>
    </row>
    <row r="34" spans="1:15" s="12" customFormat="1" ht="21.75" customHeight="1">
      <c r="A34" s="216"/>
      <c r="B34" s="217"/>
      <c r="C34" s="326"/>
      <c r="D34" s="228"/>
      <c r="E34" s="229"/>
      <c r="F34" s="296"/>
      <c r="G34" s="27" t="s">
        <v>332</v>
      </c>
      <c r="H34" s="180">
        <f>Deals2x!L47</f>
        <v>39073</v>
      </c>
      <c r="I34" s="180"/>
      <c r="J34" s="68" t="str">
        <f>Deals2x!AB47</f>
        <v>30. Dez</v>
      </c>
      <c r="K34" s="137" t="str">
        <f>Deals2x!K47</f>
        <v>Maize Nakuru to Thika</v>
      </c>
      <c r="O34" s="137" t="str">
        <f>Deals2x!AD47</f>
        <v>Worked out well. Some problems with one night delay of transport, but TSS standards achieved</v>
      </c>
    </row>
    <row r="35" spans="1:15" s="12" customFormat="1" ht="21.75" customHeight="1">
      <c r="A35" s="216"/>
      <c r="B35" s="217"/>
      <c r="C35" s="326"/>
      <c r="D35" s="228"/>
      <c r="E35" s="229"/>
      <c r="F35" s="230"/>
      <c r="G35" s="27" t="s">
        <v>389</v>
      </c>
      <c r="H35" s="180" t="str">
        <f>Deals2x!L52</f>
        <v>17. Jan</v>
      </c>
      <c r="I35" s="180"/>
      <c r="J35" s="68" t="s">
        <v>491</v>
      </c>
      <c r="K35" s="137" t="str">
        <f>Deals2x!K52</f>
        <v>5 tons beans to Leshau shool Nyahururu</v>
      </c>
      <c r="O35" s="137" t="str">
        <f>Deals2x!AD52</f>
        <v>Standards achieved. Delayed a few days because of the shools transport blocked. What happens if you rely on buyers transport? </v>
      </c>
    </row>
    <row r="36" spans="1:15" s="12" customFormat="1" ht="21.75" customHeight="1">
      <c r="A36" s="216"/>
      <c r="B36" s="217"/>
      <c r="C36" s="326"/>
      <c r="D36" s="228"/>
      <c r="E36" s="229"/>
      <c r="F36" s="230"/>
      <c r="G36" s="27" t="s">
        <v>637</v>
      </c>
      <c r="H36" s="193" t="str">
        <f>Deals2x!L85</f>
        <v>22. March</v>
      </c>
      <c r="I36" s="193" t="str">
        <f>Deals2x!M85</f>
        <v>11. June</v>
      </c>
      <c r="J36" s="62"/>
      <c r="K36" s="137" t="str">
        <f>Deals2x!K85</f>
        <v>Cottonseedcake Lira to Nyahururu</v>
      </c>
      <c r="O36" s="137"/>
    </row>
    <row r="37" spans="1:15" s="12" customFormat="1" ht="21.75" customHeight="1">
      <c r="A37" s="216"/>
      <c r="B37" s="217"/>
      <c r="C37" s="326"/>
      <c r="D37" s="228"/>
      <c r="E37" s="229"/>
      <c r="F37" s="230"/>
      <c r="G37" s="27" t="s">
        <v>653</v>
      </c>
      <c r="H37" s="193"/>
      <c r="I37" s="193" t="str">
        <f>Deals2x!M89</f>
        <v>??</v>
      </c>
      <c r="J37" s="468" t="s">
        <v>603</v>
      </c>
      <c r="K37" s="137" t="str">
        <f>Deals2x!K89</f>
        <v>Sorghum Solai to Nakuru</v>
      </c>
      <c r="O37" s="137" t="s">
        <v>795</v>
      </c>
    </row>
    <row r="38" spans="1:15" s="12" customFormat="1" ht="21.75" customHeight="1">
      <c r="A38" s="216"/>
      <c r="B38" s="217"/>
      <c r="C38" s="326"/>
      <c r="D38" s="228"/>
      <c r="E38" s="229"/>
      <c r="F38" s="230"/>
      <c r="G38" s="128" t="s">
        <v>696</v>
      </c>
      <c r="H38" s="180">
        <v>39199</v>
      </c>
      <c r="I38" s="180" t="str">
        <f>Deals2x!M101</f>
        <v>??</v>
      </c>
      <c r="J38" s="62"/>
      <c r="K38" s="137" t="str">
        <f>Deals2x!K101</f>
        <v>Maize from Bonde to Kabansora</v>
      </c>
      <c r="O38" s="137" t="str">
        <f>Deals2x!AD101</f>
        <v>110526 Moses: Delayed due to high price fluctuations. Keep it. </v>
      </c>
    </row>
    <row r="39" spans="1:15" s="320" customFormat="1" ht="21.75" customHeight="1">
      <c r="A39" s="318"/>
      <c r="B39" s="319"/>
      <c r="C39" s="329"/>
      <c r="D39" s="312"/>
      <c r="E39" s="313"/>
      <c r="F39" s="314"/>
      <c r="G39" s="324" t="s">
        <v>878</v>
      </c>
      <c r="H39" s="321">
        <v>39246</v>
      </c>
      <c r="I39" s="321" t="s">
        <v>862</v>
      </c>
      <c r="J39" s="1172" t="s">
        <v>603</v>
      </c>
      <c r="K39" s="323" t="str">
        <f>Deals2x!K118</f>
        <v>Sorghum Soroti to Nakuru</v>
      </c>
      <c r="O39" s="323" t="str">
        <f>Deals2x!AD118</f>
        <v>110702: Moses says this deal is postponed due to money transfer delays. The COB he used for doing MG11-272</v>
      </c>
    </row>
    <row r="40" spans="1:15" s="320" customFormat="1" ht="21.75" customHeight="1">
      <c r="A40" s="318"/>
      <c r="B40" s="319"/>
      <c r="C40" s="329"/>
      <c r="D40" s="312"/>
      <c r="E40" s="313"/>
      <c r="F40" s="314"/>
      <c r="G40" s="324" t="s">
        <v>899</v>
      </c>
      <c r="H40" s="321" t="str">
        <f>Deals2x!L129</f>
        <v>4 July </v>
      </c>
      <c r="I40" s="321" t="str">
        <f>Deals2x!M129</f>
        <v>1. July</v>
      </c>
      <c r="J40" s="598" t="s">
        <v>928</v>
      </c>
      <c r="K40" s="323" t="str">
        <f>Deals2x!K129</f>
        <v>Cassava Soroti to KEMWA</v>
      </c>
      <c r="O40" s="599" t="str">
        <f>Deals2x!AD129</f>
        <v>This is a reconstruct of a deal Moses did without registration. Lots to learn from this</v>
      </c>
    </row>
    <row r="41" spans="1:15" s="320" customFormat="1" ht="21.75" customHeight="1">
      <c r="A41" s="318"/>
      <c r="B41" s="319"/>
      <c r="C41" s="329"/>
      <c r="D41" s="312"/>
      <c r="E41" s="313"/>
      <c r="F41" s="314"/>
      <c r="G41" s="324" t="s">
        <v>921</v>
      </c>
      <c r="H41" s="321" t="s">
        <v>753</v>
      </c>
      <c r="I41" s="321" t="s">
        <v>920</v>
      </c>
      <c r="J41" s="557"/>
      <c r="K41" s="323" t="str">
        <f>Deals2x!K133</f>
        <v>Cassava flour Soroti to KEMWA</v>
      </c>
      <c r="O41" s="599" t="str">
        <f>Deals2x!AD133</f>
        <v>This is another cross border deal. Worked according to standards, but lots to learn on how to reduce the middle costs between Uganda (Soroiti) and Nakuru (Kenya).</v>
      </c>
    </row>
    <row r="42" spans="1:15" s="320" customFormat="1" ht="21.75" customHeight="1">
      <c r="A42" s="318"/>
      <c r="B42" s="319"/>
      <c r="C42" s="329"/>
      <c r="D42" s="312"/>
      <c r="E42" s="313"/>
      <c r="F42" s="314"/>
      <c r="G42" s="324" t="s">
        <v>988</v>
      </c>
      <c r="H42" s="321" t="str">
        <f>Deals2x!L145</f>
        <v>30. July</v>
      </c>
      <c r="I42" s="321">
        <f>Deals2x!M145</f>
        <v>39298</v>
      </c>
      <c r="J42" s="861">
        <v>39325</v>
      </c>
      <c r="K42" s="323" t="str">
        <f>Deals2x!K145</f>
        <v>Millet Soroti to Nakuru</v>
      </c>
      <c r="O42" s="599" t="str">
        <f>Deals2x!AD145</f>
        <v>Some problems with delayed payments by KEMWA. Learnt to insist on LPOs that indicate payments schedules</v>
      </c>
    </row>
    <row r="43" spans="1:15" s="320" customFormat="1" ht="21.75" customHeight="1">
      <c r="A43" s="318"/>
      <c r="B43" s="319"/>
      <c r="C43" s="329"/>
      <c r="D43" s="312"/>
      <c r="E43" s="313"/>
      <c r="F43" s="314"/>
      <c r="G43" s="324" t="s">
        <v>1044</v>
      </c>
      <c r="H43" s="321">
        <f>Deals2x!L148</f>
        <v>39319</v>
      </c>
      <c r="I43" s="321" t="str">
        <f>Deals2x!M148</f>
        <v>??</v>
      </c>
      <c r="J43" s="944" t="s">
        <v>1127</v>
      </c>
      <c r="K43" s="323" t="str">
        <f>Deals2x!K148</f>
        <v>Cassava flour Soroti to KEMWA</v>
      </c>
      <c r="O43" s="599" t="str">
        <f>Deals2x!AD148</f>
        <v>Finally worked out. But need to figure out how to save more middle costs in such cross-border deals</v>
      </c>
    </row>
    <row r="44" spans="1:15" s="320" customFormat="1" ht="21.75" customHeight="1">
      <c r="A44" s="318"/>
      <c r="B44" s="319"/>
      <c r="C44" s="329"/>
      <c r="D44" s="807"/>
      <c r="E44" s="313"/>
      <c r="F44" s="808"/>
      <c r="G44" s="324" t="s">
        <v>1106</v>
      </c>
      <c r="H44" s="321">
        <f>Deals2x!L171</f>
        <v>39353</v>
      </c>
      <c r="I44" s="321">
        <f>Deals2x!M171</f>
        <v>39357</v>
      </c>
      <c r="J44" s="557"/>
      <c r="K44" s="323" t="str">
        <f>Deals2x!K171</f>
        <v>Groundnuts Soroti to Nakuru</v>
      </c>
      <c r="O44" s="599" t="str">
        <f>Deals2x!AD171</f>
        <v>110927 Transferred 767,000 to MG</v>
      </c>
    </row>
    <row r="45" spans="1:15" s="320" customFormat="1" ht="21.75" customHeight="1">
      <c r="A45" s="318"/>
      <c r="B45" s="319"/>
      <c r="C45" s="329"/>
      <c r="D45" s="981"/>
      <c r="E45" s="313"/>
      <c r="F45" s="982"/>
      <c r="G45" s="324" t="s">
        <v>1257</v>
      </c>
      <c r="H45" s="1149" t="str">
        <f>Deals2x!L202</f>
        <v>23. Feb</v>
      </c>
      <c r="I45" s="1149" t="str">
        <f>Deals2x!M202</f>
        <v>24. Feb</v>
      </c>
      <c r="J45" s="557"/>
      <c r="K45" s="599" t="str">
        <f>Deals2x!K202</f>
        <v>Potatoes Dundori to Nairobi - Shomap TSS deal</v>
      </c>
      <c r="O45" s="599">
        <f>Deals2x!AD202</f>
        <v>0</v>
      </c>
    </row>
    <row r="46" spans="1:15" s="252" customFormat="1" ht="21.75" customHeight="1" thickBot="1">
      <c r="A46" s="247"/>
      <c r="B46" s="258"/>
      <c r="C46" s="325"/>
      <c r="D46" s="248"/>
      <c r="E46" s="249"/>
      <c r="F46" s="250"/>
      <c r="G46" s="251"/>
      <c r="H46" s="253"/>
      <c r="I46" s="253"/>
      <c r="J46" s="254"/>
      <c r="K46" s="255"/>
      <c r="O46" s="255"/>
    </row>
    <row r="47" spans="1:15" s="243" customFormat="1" ht="21.75" customHeight="1" thickBot="1">
      <c r="A47" s="240" t="s">
        <v>493</v>
      </c>
      <c r="B47" s="241" t="s">
        <v>219</v>
      </c>
      <c r="C47" s="888">
        <v>120216</v>
      </c>
      <c r="D47" s="888">
        <v>110630</v>
      </c>
      <c r="E47" s="886">
        <v>110704</v>
      </c>
      <c r="F47" s="297">
        <v>1</v>
      </c>
      <c r="G47" s="295" t="s">
        <v>225</v>
      </c>
      <c r="H47" s="256" t="str">
        <f>Deals2x!L39</f>
        <v>29. Nov</v>
      </c>
      <c r="I47" s="256"/>
      <c r="J47" s="301" t="str">
        <f>Deals2x!AB39</f>
        <v>25. March</v>
      </c>
      <c r="K47" s="246" t="str">
        <f>Deals2x!K39</f>
        <v>Snowpeas to East African Growers</v>
      </c>
      <c r="O47" s="246"/>
    </row>
    <row r="48" spans="1:15" s="12" customFormat="1" ht="21.75" customHeight="1">
      <c r="A48" s="216"/>
      <c r="B48" s="217"/>
      <c r="C48" s="326"/>
      <c r="D48" s="228"/>
      <c r="E48" s="229"/>
      <c r="F48" s="296"/>
      <c r="G48" s="27" t="s">
        <v>817</v>
      </c>
      <c r="H48" s="193" t="str">
        <f>Deals2x!L86</f>
        <v>24. March</v>
      </c>
      <c r="I48" s="193" t="str">
        <f>Deals2x!M86</f>
        <v>26. March</v>
      </c>
      <c r="J48" s="62"/>
      <c r="K48" s="137" t="str">
        <f>Deals2x!K86</f>
        <v>Sunflower seed cake Meru to Nairobi</v>
      </c>
      <c r="O48" s="137"/>
    </row>
    <row r="49" spans="1:15" s="12" customFormat="1" ht="21.75" customHeight="1" thickBot="1">
      <c r="A49" s="216"/>
      <c r="B49" s="217"/>
      <c r="C49" s="326"/>
      <c r="D49" s="228"/>
      <c r="E49" s="469"/>
      <c r="F49" s="230"/>
      <c r="G49" s="251" t="s">
        <v>980</v>
      </c>
      <c r="H49" s="193" t="str">
        <f>Deals2x!L127</f>
        <v>30 June</v>
      </c>
      <c r="I49" s="193" t="str">
        <f>Deals2x!M127</f>
        <v>5. July</v>
      </c>
      <c r="J49" s="597" t="s">
        <v>753</v>
      </c>
      <c r="K49" s="137" t="str">
        <f>Deals2x!K127</f>
        <v>Sunflower cake Wakulima dairy to Mitunguu Millers</v>
      </c>
      <c r="O49" s="137"/>
    </row>
    <row r="50" spans="1:15" s="320" customFormat="1" ht="21.75" customHeight="1" thickBot="1">
      <c r="A50" s="216"/>
      <c r="B50" s="319"/>
      <c r="C50" s="329"/>
      <c r="D50" s="312"/>
      <c r="E50" s="596"/>
      <c r="F50" s="314"/>
      <c r="G50" s="251" t="s">
        <v>944</v>
      </c>
      <c r="H50" s="253" t="s">
        <v>753</v>
      </c>
      <c r="I50" s="253" t="s">
        <v>925</v>
      </c>
      <c r="J50" s="254"/>
      <c r="K50" s="255" t="str">
        <f>Deals2x!K134</f>
        <v>Rice Mwea to Nakuru</v>
      </c>
      <c r="O50" s="323"/>
    </row>
    <row r="51" spans="1:15" s="320" customFormat="1" ht="21.75" customHeight="1" thickBot="1">
      <c r="A51" s="318"/>
      <c r="B51" s="319"/>
      <c r="C51" s="329"/>
      <c r="D51" s="1156"/>
      <c r="E51" s="1188"/>
      <c r="F51" s="1157"/>
      <c r="G51" s="1189" t="s">
        <v>1253</v>
      </c>
      <c r="H51" s="1190" t="str">
        <f>Deals2x!L204</f>
        <v>23-Feb</v>
      </c>
      <c r="I51" s="1190" t="str">
        <f>Deals2x!M204</f>
        <v>5-March</v>
      </c>
      <c r="J51" s="254"/>
      <c r="K51" s="1191" t="str">
        <f>Deals2x!K204</f>
        <v>Sno-snap Wiyumiririe to EAG</v>
      </c>
      <c r="O51" s="323"/>
    </row>
    <row r="52" spans="1:15" s="252" customFormat="1" ht="21.75" customHeight="1" thickBot="1">
      <c r="A52" s="247"/>
      <c r="B52" s="258"/>
      <c r="C52" s="325"/>
      <c r="D52" s="248"/>
      <c r="E52" s="791"/>
      <c r="F52" s="658"/>
      <c r="G52" s="793"/>
      <c r="O52" s="255"/>
    </row>
    <row r="53" spans="1:15" s="243" customFormat="1" ht="21.75" customHeight="1">
      <c r="A53" s="240" t="s">
        <v>656</v>
      </c>
      <c r="B53" s="241" t="s">
        <v>654</v>
      </c>
      <c r="C53" s="242" t="s">
        <v>734</v>
      </c>
      <c r="D53" s="242" t="s">
        <v>734</v>
      </c>
      <c r="E53" s="892">
        <v>110621</v>
      </c>
      <c r="F53" s="614">
        <v>0</v>
      </c>
      <c r="G53" s="295" t="s">
        <v>657</v>
      </c>
      <c r="H53" s="244">
        <f>Deals2x!L90</f>
        <v>39177</v>
      </c>
      <c r="I53" s="244" t="str">
        <f>Deals2x!M90</f>
        <v>??</v>
      </c>
      <c r="J53" s="257"/>
      <c r="K53" s="246" t="str">
        <f>Deals2x!K90</f>
        <v>Maize Loitoktok to Mombasa</v>
      </c>
      <c r="O53" s="246"/>
    </row>
    <row r="54" spans="1:15" s="252" customFormat="1" ht="21.75" customHeight="1" thickBot="1">
      <c r="A54" s="247"/>
      <c r="B54" s="258"/>
      <c r="C54" s="329"/>
      <c r="D54" s="312"/>
      <c r="E54" s="791"/>
      <c r="F54" s="658"/>
      <c r="G54" s="794"/>
      <c r="H54" s="253"/>
      <c r="I54" s="253"/>
      <c r="J54" s="254"/>
      <c r="K54" s="255"/>
      <c r="O54" s="255"/>
    </row>
    <row r="55" spans="1:15" s="243" customFormat="1" ht="21.75" customHeight="1" thickBot="1">
      <c r="A55" s="240" t="s">
        <v>769</v>
      </c>
      <c r="B55" s="890" t="s">
        <v>770</v>
      </c>
      <c r="C55" s="891">
        <v>120220</v>
      </c>
      <c r="D55" s="891">
        <v>110810</v>
      </c>
      <c r="E55" s="892">
        <v>110926</v>
      </c>
      <c r="F55" s="614">
        <v>2</v>
      </c>
      <c r="G55" s="295" t="s">
        <v>880</v>
      </c>
      <c r="H55" s="256" t="s">
        <v>881</v>
      </c>
      <c r="I55" s="256" t="s">
        <v>875</v>
      </c>
      <c r="J55" s="257"/>
      <c r="K55" s="246" t="str">
        <f>Deals2x!K123</f>
        <v>Cow Oloirien to Kiserian</v>
      </c>
      <c r="O55" s="246"/>
    </row>
    <row r="56" spans="1:15" s="607" customFormat="1" ht="21.75" customHeight="1">
      <c r="A56" s="601"/>
      <c r="B56" s="602"/>
      <c r="C56" s="788"/>
      <c r="D56" s="789"/>
      <c r="E56" s="603"/>
      <c r="F56" s="614"/>
      <c r="G56" s="604" t="s">
        <v>939</v>
      </c>
      <c r="H56" s="605" t="s">
        <v>911</v>
      </c>
      <c r="I56" s="605" t="s">
        <v>851</v>
      </c>
      <c r="J56" s="618" t="s">
        <v>851</v>
      </c>
      <c r="K56" s="606" t="str">
        <f>Deals2x!K135</f>
        <v>Sheep Kipeto to Kiserian</v>
      </c>
      <c r="O56" s="633" t="str">
        <f>Deals2x!AD135</f>
        <v>Successfully completed with no COB but followed full TSS Procedure</v>
      </c>
    </row>
    <row r="57" spans="1:15" s="12" customFormat="1" ht="21.75" customHeight="1">
      <c r="A57" s="216"/>
      <c r="B57" s="217"/>
      <c r="C57" s="326"/>
      <c r="D57" s="228"/>
      <c r="E57" s="575"/>
      <c r="F57" s="614"/>
      <c r="G57" s="795" t="s">
        <v>940</v>
      </c>
      <c r="H57" s="193" t="s">
        <v>911</v>
      </c>
      <c r="I57" s="193" t="s">
        <v>938</v>
      </c>
      <c r="J57" s="632" t="s">
        <v>970</v>
      </c>
      <c r="K57" s="137" t="str">
        <f>Deals2x!K136</f>
        <v>Sheep Kipeto to Kiserian</v>
      </c>
      <c r="O57" s="634" t="str">
        <f>Deals2x!AD136</f>
        <v>Successfully completed with no COB but followed full TSS Procedure</v>
      </c>
    </row>
    <row r="58" spans="1:15" s="12" customFormat="1" ht="21.75" customHeight="1">
      <c r="A58" s="216"/>
      <c r="B58" s="217"/>
      <c r="C58" s="326"/>
      <c r="D58" s="228"/>
      <c r="E58" s="575"/>
      <c r="F58" s="614"/>
      <c r="G58" s="795" t="s">
        <v>1100</v>
      </c>
      <c r="H58" s="193" t="s">
        <v>965</v>
      </c>
      <c r="I58" s="193" t="str">
        <f>Deals2x!M139</f>
        <v>27. July</v>
      </c>
      <c r="J58" s="238" t="s">
        <v>1107</v>
      </c>
      <c r="K58" s="137" t="str">
        <f>Deals2x!K139</f>
        <v>Bulls Kajiado to Kiserian</v>
      </c>
      <c r="O58" s="634" t="str">
        <f>Deals2x!AD139</f>
        <v>First deal to go through full new livestock auction form. Some problems with bunching up sellers into a group and registering them correctly. Problems also with delayed auctions. But generally worked out in the end. </v>
      </c>
    </row>
    <row r="59" spans="1:15" s="12" customFormat="1" ht="21.75" customHeight="1">
      <c r="A59" s="216"/>
      <c r="B59" s="217"/>
      <c r="C59" s="326"/>
      <c r="D59" s="657"/>
      <c r="E59" s="575"/>
      <c r="F59" s="614"/>
      <c r="G59" s="795" t="s">
        <v>1070</v>
      </c>
      <c r="H59" s="193" t="str">
        <f>Deals2x!L163</f>
        <v>30. Aug</v>
      </c>
      <c r="I59" s="193" t="str">
        <f>Deals2x!M163</f>
        <v>02. Sep</v>
      </c>
      <c r="J59" s="62"/>
      <c r="K59" s="137" t="str">
        <f>Deals2x!K163</f>
        <v>Castrated bulls Suswa to Kiserian</v>
      </c>
      <c r="O59" s="634" t="str">
        <f>Deals2x!AD163</f>
        <v>First deal to use a Committment Voucher instead of LPO, because it is an auction</v>
      </c>
    </row>
    <row r="60" spans="1:15" s="12" customFormat="1" ht="21.75" customHeight="1">
      <c r="A60" s="216"/>
      <c r="B60" s="217"/>
      <c r="C60" s="326"/>
      <c r="D60" s="657"/>
      <c r="E60" s="575"/>
      <c r="F60" s="614"/>
      <c r="G60" s="795" t="s">
        <v>1216</v>
      </c>
      <c r="H60" s="180">
        <f>Deals2x!L195</f>
        <v>39452</v>
      </c>
      <c r="I60" s="180">
        <f>Deals2x!M195</f>
        <v>39457</v>
      </c>
      <c r="J60" s="62"/>
      <c r="K60" s="137" t="str">
        <f>Deals2x!K195</f>
        <v>Sheep Kajiado to Meat Choice</v>
      </c>
      <c r="O60" s="634" t="str">
        <f>Deals2x!AD195</f>
        <v>120208 Wilson fell sick and TA took over control of the deal.was given a cheque and deposited money to his a/c and wilson has not heard from him since.  </v>
      </c>
    </row>
    <row r="61" spans="1:15" s="12" customFormat="1" ht="21.75" customHeight="1">
      <c r="A61" s="216"/>
      <c r="B61" s="217"/>
      <c r="C61" s="326"/>
      <c r="D61" s="657"/>
      <c r="E61" s="575"/>
      <c r="F61" s="614"/>
      <c r="G61" s="795" t="s">
        <v>1212</v>
      </c>
      <c r="H61" s="193" t="str">
        <f>Deals2x!L196</f>
        <v>10 Dec</v>
      </c>
      <c r="I61" s="193" t="str">
        <f>Deals2x!M196</f>
        <v>18. Dec</v>
      </c>
      <c r="J61" s="239"/>
      <c r="K61" s="137" t="str">
        <f>Deals2x!K196</f>
        <v>Cows Kajiado to Meat Choice</v>
      </c>
      <c r="O61" s="634">
        <f>Deals2x!AD196</f>
        <v>0</v>
      </c>
    </row>
    <row r="62" spans="1:15" s="12" customFormat="1" ht="21.75" customHeight="1">
      <c r="A62" s="216"/>
      <c r="B62" s="217"/>
      <c r="C62" s="326"/>
      <c r="D62" s="657"/>
      <c r="E62" s="575"/>
      <c r="F62" s="614"/>
      <c r="G62" s="795" t="s">
        <v>1312</v>
      </c>
      <c r="H62" s="193" t="str">
        <f>Deals2x!L197</f>
        <v>10 Dec</v>
      </c>
      <c r="I62" s="193" t="str">
        <f>Deals2x!M197</f>
        <v>23. Dec</v>
      </c>
      <c r="J62" s="62"/>
      <c r="K62" s="137" t="str">
        <f>Deals2x!K197</f>
        <v>Merino sheep Narok to Mlolongo</v>
      </c>
      <c r="O62" s="634" t="str">
        <f>Deals2x!AD197</f>
        <v>Because there was not enough money in the COB account to make an advance, a third party came in and provided the money to pay farmers the COB. It worked out nicely. But third-party financing must be better understood. </v>
      </c>
    </row>
    <row r="63" spans="1:15" s="12" customFormat="1" ht="21.75" customHeight="1">
      <c r="A63" s="216"/>
      <c r="B63" s="217"/>
      <c r="C63" s="326"/>
      <c r="D63" s="657"/>
      <c r="E63" s="575"/>
      <c r="F63" s="614"/>
      <c r="G63" s="795" t="s">
        <v>1266</v>
      </c>
      <c r="H63" s="180" t="str">
        <f>Deals2x!L207</f>
        <v>10. Mar</v>
      </c>
      <c r="I63" s="180" t="str">
        <f>Deals2x!M207</f>
        <v>13. Mar</v>
      </c>
      <c r="J63" s="62"/>
      <c r="K63" s="137" t="str">
        <f>Deals2x!K207</f>
        <v>Dopper Sheep Kajiado to KMC</v>
      </c>
      <c r="O63" s="634">
        <f>Deals2x!AD207</f>
        <v>0</v>
      </c>
    </row>
    <row r="64" spans="1:15" s="613" customFormat="1" ht="21.75" customHeight="1" thickBot="1">
      <c r="A64" s="608"/>
      <c r="B64" s="609"/>
      <c r="C64" s="788"/>
      <c r="D64" s="789"/>
      <c r="E64" s="792"/>
      <c r="F64" s="296"/>
      <c r="G64" s="796"/>
      <c r="H64" s="610"/>
      <c r="I64" s="610"/>
      <c r="J64" s="611"/>
      <c r="K64" s="612"/>
      <c r="O64" s="612"/>
    </row>
    <row r="65" spans="1:15" s="243" customFormat="1" ht="21.75" customHeight="1">
      <c r="A65" s="216" t="s">
        <v>882</v>
      </c>
      <c r="B65" s="241" t="s">
        <v>883</v>
      </c>
      <c r="C65" s="889">
        <v>120301</v>
      </c>
      <c r="D65" s="889">
        <v>110930</v>
      </c>
      <c r="E65" s="889">
        <v>110620</v>
      </c>
      <c r="F65" s="614">
        <v>1</v>
      </c>
      <c r="G65" s="797" t="s">
        <v>950</v>
      </c>
      <c r="H65" s="194" t="s">
        <v>850</v>
      </c>
      <c r="I65" s="193"/>
      <c r="J65" s="747">
        <v>39295</v>
      </c>
      <c r="K65" s="137" t="str">
        <f>Deals2x!K131</f>
        <v>Fish Turkana to Nairobi</v>
      </c>
      <c r="O65" s="720" t="str">
        <f>Deals2x!AD131</f>
        <v>There were some mistakes that we need to avoid the next time, but in the end it worked out. Above all, this turned out to be one of the biggest and most profitable deals for both our network and the sellers and buyers. </v>
      </c>
    </row>
    <row r="66" spans="2:15" s="12" customFormat="1" ht="21.75" customHeight="1">
      <c r="B66" s="217"/>
      <c r="C66" s="326"/>
      <c r="D66" s="657"/>
      <c r="E66" s="575"/>
      <c r="F66" s="660"/>
      <c r="G66" s="797" t="s">
        <v>977</v>
      </c>
      <c r="H66" s="615" t="s">
        <v>925</v>
      </c>
      <c r="I66" s="193" t="s">
        <v>949</v>
      </c>
      <c r="J66" s="238" t="s">
        <v>1028</v>
      </c>
      <c r="K66" s="137" t="str">
        <f>Deals2x!K137</f>
        <v>Sorghum Suba to Kenya Malt</v>
      </c>
      <c r="O66" s="634" t="str">
        <f>Deals2x!AD137</f>
        <v>Worked according to standards</v>
      </c>
    </row>
    <row r="67" spans="2:15" s="12" customFormat="1" ht="21.75" customHeight="1">
      <c r="B67" s="217"/>
      <c r="C67" s="326"/>
      <c r="D67" s="657"/>
      <c r="E67" s="575"/>
      <c r="F67" s="660"/>
      <c r="G67" s="797" t="s">
        <v>951</v>
      </c>
      <c r="H67" s="615" t="s">
        <v>925</v>
      </c>
      <c r="I67" s="193" t="s">
        <v>685</v>
      </c>
      <c r="J67" s="62"/>
      <c r="K67" s="137" t="str">
        <f>Deals2x!K138</f>
        <v>Vegetables Transmara to Nairobi</v>
      </c>
      <c r="O67" s="137"/>
    </row>
    <row r="68" spans="2:15" s="12" customFormat="1" ht="21.75" customHeight="1">
      <c r="B68" s="217"/>
      <c r="C68" s="326"/>
      <c r="D68" s="228"/>
      <c r="E68" s="575"/>
      <c r="F68" s="658"/>
      <c r="G68" s="27" t="s">
        <v>998</v>
      </c>
      <c r="H68" s="180">
        <f>Deals2x!L143</f>
        <v>39304</v>
      </c>
      <c r="I68" s="180">
        <f>Deals2x!M143</f>
        <v>39309</v>
      </c>
      <c r="J68" s="747">
        <v>39326</v>
      </c>
      <c r="K68" s="12" t="str">
        <f>Deals2x!K143</f>
        <v>Cotton Otaro to Makueni Ginneries</v>
      </c>
      <c r="O68" s="634" t="str">
        <f>Deals2x!AD143</f>
        <v>Difficult deal. First time a surplus from COB has to be returned. However, big potential</v>
      </c>
    </row>
    <row r="69" spans="2:15" s="12" customFormat="1" ht="21.75" customHeight="1">
      <c r="B69" s="217"/>
      <c r="C69" s="326"/>
      <c r="D69" s="657"/>
      <c r="E69" s="229"/>
      <c r="F69" s="296"/>
      <c r="G69" s="128" t="s">
        <v>1036</v>
      </c>
      <c r="H69" s="180" t="str">
        <f>Deals2x!L155</f>
        <v>19. Aug</v>
      </c>
      <c r="I69" s="180" t="str">
        <f>Deals2x!M155</f>
        <v>23-28 Aug</v>
      </c>
      <c r="J69" s="62"/>
      <c r="K69" s="137" t="str">
        <f>Deals2x!K155</f>
        <v>Nile Perch Turkana to Kisumu</v>
      </c>
      <c r="O69" s="137"/>
    </row>
    <row r="70" spans="2:15" s="12" customFormat="1" ht="21.75" customHeight="1">
      <c r="B70" s="217"/>
      <c r="C70" s="326"/>
      <c r="D70" s="657"/>
      <c r="E70" s="229"/>
      <c r="F70" s="296"/>
      <c r="G70" s="27" t="s">
        <v>1086</v>
      </c>
      <c r="H70" s="180">
        <f>Deals2x!L166</f>
        <v>39330</v>
      </c>
      <c r="I70" s="180">
        <f>Deals2x!M166</f>
        <v>39332</v>
      </c>
      <c r="J70" s="62"/>
      <c r="K70" s="137" t="str">
        <f>Deals2x!K166</f>
        <v>Butternut Suba to Nairobi</v>
      </c>
      <c r="O70" s="137"/>
    </row>
    <row r="71" spans="1:15" s="12" customFormat="1" ht="21.75" customHeight="1">
      <c r="A71" s="216"/>
      <c r="B71" s="217"/>
      <c r="C71" s="326"/>
      <c r="D71" s="228"/>
      <c r="E71" s="229"/>
      <c r="F71" s="230"/>
      <c r="G71" s="27" t="s">
        <v>1095</v>
      </c>
      <c r="H71" s="180">
        <f>Deals2x!L167</f>
        <v>39330</v>
      </c>
      <c r="I71" s="180" t="str">
        <f>Deals2x!M167</f>
        <v>8th-16th Sep</v>
      </c>
      <c r="J71" s="62"/>
      <c r="K71" s="137" t="str">
        <f>Deals2x!K167</f>
        <v>Omena Turkana-Kisumu to Mombasa</v>
      </c>
      <c r="O71" s="137"/>
    </row>
    <row r="72" spans="1:15" s="12" customFormat="1" ht="21.75" customHeight="1">
      <c r="A72" s="216"/>
      <c r="B72" s="217"/>
      <c r="C72" s="326"/>
      <c r="D72" s="657"/>
      <c r="E72" s="229"/>
      <c r="F72" s="658"/>
      <c r="G72" s="27" t="s">
        <v>1128</v>
      </c>
      <c r="H72" s="180" t="str">
        <f>Deals2x!L179</f>
        <v>14. Oct</v>
      </c>
      <c r="I72" s="180" t="str">
        <f>Deals2x!M179</f>
        <v>??</v>
      </c>
      <c r="J72" s="958" t="s">
        <v>1142</v>
      </c>
      <c r="K72" s="137" t="str">
        <f>Deals2x!K179</f>
        <v>Omena Uganda to Mombasa</v>
      </c>
      <c r="O72" s="634" t="str">
        <f>Deals2x!AD179</f>
        <v>Prices didn't work out, margins too small, logistics not in place. </v>
      </c>
    </row>
    <row r="73" spans="1:15" s="12" customFormat="1" ht="21.75" customHeight="1">
      <c r="A73" s="216"/>
      <c r="B73" s="217"/>
      <c r="C73" s="326"/>
      <c r="D73" s="657"/>
      <c r="E73" s="229"/>
      <c r="F73" s="658"/>
      <c r="G73" s="198" t="s">
        <v>1140</v>
      </c>
      <c r="H73" s="180" t="str">
        <f>Deals2x!L181</f>
        <v>21. Oct</v>
      </c>
      <c r="I73" s="180" t="str">
        <f>Deals2x!M181</f>
        <v>25. Oct</v>
      </c>
      <c r="J73" s="62"/>
      <c r="K73" s="507" t="str">
        <f>Deals2x!K181</f>
        <v>Cattle Mashuru to Kahawa West</v>
      </c>
      <c r="O73" s="137" t="str">
        <f>Deals2x!AD181</f>
        <v>111101 Still waiting one more payment from buyer before closing for one cow that was found to be sick. Payment for sick cows is made 10 after delivery.120215 Payment for sick cow was made. COB not yet recovered Ksh 222,087. Recovery of this still under discussion.</v>
      </c>
    </row>
    <row r="74" spans="1:15" s="12" customFormat="1" ht="21.75" customHeight="1">
      <c r="A74" s="216"/>
      <c r="B74" s="217"/>
      <c r="C74" s="326"/>
      <c r="D74" s="657"/>
      <c r="E74" s="229"/>
      <c r="F74" s="658"/>
      <c r="G74" s="27" t="s">
        <v>1200</v>
      </c>
      <c r="H74" s="180" t="str">
        <f>Deals2x!L189</f>
        <v>18. Nov</v>
      </c>
      <c r="I74" s="180" t="str">
        <f>Deals2x!M189</f>
        <v>30. N0v</v>
      </c>
      <c r="J74" s="62"/>
      <c r="K74" s="507" t="str">
        <f>Deals2x!K189</f>
        <v>Cows Kajiado to Kahawa West</v>
      </c>
      <c r="O74" s="634" t="str">
        <f>Deals2x!AD189</f>
        <v>Finally worked out, but big issue is assessment of cattle before slaughter. This needs to improve. Also it isn't useful to have a coordinator who doesn't have the details at his fingertips while another takes charge</v>
      </c>
    </row>
    <row r="75" spans="1:15" s="12" customFormat="1" ht="21.75" customHeight="1">
      <c r="A75" s="216"/>
      <c r="B75" s="217"/>
      <c r="C75" s="326"/>
      <c r="D75" s="657"/>
      <c r="E75" s="229"/>
      <c r="F75" s="658"/>
      <c r="G75" s="27" t="s">
        <v>1191</v>
      </c>
      <c r="H75" s="180" t="str">
        <f>Deals2x!L193</f>
        <v>2. Dec</v>
      </c>
      <c r="I75" s="180" t="str">
        <f>Deals2x!M193</f>
        <v>3. Dec</v>
      </c>
      <c r="J75" s="62"/>
      <c r="K75" s="507" t="str">
        <f>Deals2x!K193</f>
        <v>Rice Ahero to Kisumu</v>
      </c>
      <c r="O75" s="634" t="str">
        <f>Deals2x!AD193</f>
        <v>Deal made a loss of 210'000 KES on the COB due to various problems with stocking rotting rice. Village-level rice-drying equipment would really make a difference!!</v>
      </c>
    </row>
    <row r="76" spans="1:15" s="12" customFormat="1" ht="21.75" customHeight="1">
      <c r="A76" s="216"/>
      <c r="B76" s="217"/>
      <c r="C76" s="326"/>
      <c r="D76" s="657"/>
      <c r="E76" s="229"/>
      <c r="F76" s="658"/>
      <c r="G76" s="1193" t="s">
        <v>1271</v>
      </c>
      <c r="H76" s="180" t="str">
        <f>Deals2x!L191</f>
        <v>23. Dec</v>
      </c>
      <c r="I76" s="180">
        <f>Deals2x!M191</f>
        <v>39083</v>
      </c>
      <c r="J76" s="1330" t="s">
        <v>1307</v>
      </c>
      <c r="K76" s="507" t="str">
        <f>Deals2x!K191</f>
        <v>Cotton Seed Uyoma to Makueni</v>
      </c>
      <c r="O76" s="634" t="str">
        <f>Deals2x!AD191</f>
        <v>Worked out, but with a reduced commission due to higher middlecosts than anticipated which then cancelled the bonus and reduced the commission. </v>
      </c>
    </row>
    <row r="77" spans="1:15" s="12" customFormat="1" ht="21.75" customHeight="1">
      <c r="A77" s="216"/>
      <c r="B77" s="217"/>
      <c r="C77" s="326"/>
      <c r="D77" s="657"/>
      <c r="E77" s="229"/>
      <c r="F77" s="658"/>
      <c r="G77" s="1193" t="s">
        <v>1273</v>
      </c>
      <c r="H77" s="180" t="str">
        <f>Deals2x!L208</f>
        <v>20. March</v>
      </c>
      <c r="I77" s="180" t="str">
        <f>Deals2x!M208</f>
        <v>20-21 Mar</v>
      </c>
      <c r="J77" s="1264" t="s">
        <v>1298</v>
      </c>
      <c r="K77" s="507" t="str">
        <f>Deals2x!K208</f>
        <v>Cotton Seed Uyoma to Makueni</v>
      </c>
      <c r="O77" s="634" t="str">
        <f>Deals2x!AD208</f>
        <v>Made farmers and buyers happy, but still made a slight loss. Generally managed to stick to TSS procedures</v>
      </c>
    </row>
    <row r="78" spans="1:15" s="12" customFormat="1" ht="21.75" customHeight="1">
      <c r="A78" s="216"/>
      <c r="B78" s="217"/>
      <c r="C78" s="326"/>
      <c r="D78" s="657"/>
      <c r="E78" s="229"/>
      <c r="F78" s="658"/>
      <c r="G78" s="128" t="s">
        <v>1299</v>
      </c>
      <c r="H78" s="180" t="str">
        <f>Deals2x!L213</f>
        <v>12. May</v>
      </c>
      <c r="I78" s="180" t="str">
        <f>Deals2x!M213</f>
        <v>10-15 May</v>
      </c>
      <c r="J78" s="62"/>
      <c r="K78" s="507" t="str">
        <f>Deals2x!K213</f>
        <v>Cotton Uyoma to Makueni</v>
      </c>
      <c r="O78" s="634"/>
    </row>
    <row r="79" spans="1:15" s="12" customFormat="1" ht="21.75" customHeight="1">
      <c r="A79" s="216"/>
      <c r="B79" s="217"/>
      <c r="C79" s="326"/>
      <c r="D79" s="657"/>
      <c r="E79" s="229"/>
      <c r="F79" s="658"/>
      <c r="G79" s="27"/>
      <c r="H79" s="180"/>
      <c r="I79" s="193"/>
      <c r="J79" s="62"/>
      <c r="K79" s="137"/>
      <c r="O79" s="137"/>
    </row>
    <row r="80" spans="1:15" s="12" customFormat="1" ht="21.75" customHeight="1">
      <c r="A80" s="225" t="s">
        <v>1080</v>
      </c>
      <c r="B80" s="1150" t="s">
        <v>1083</v>
      </c>
      <c r="C80" s="225"/>
      <c r="D80" s="225"/>
      <c r="E80" s="225"/>
      <c r="F80" s="658"/>
      <c r="G80" s="27" t="s">
        <v>1084</v>
      </c>
      <c r="H80" s="180">
        <f>Deals2x!L165</f>
        <v>39330</v>
      </c>
      <c r="I80" s="180">
        <f>Deals2x!M165</f>
        <v>39330</v>
      </c>
      <c r="J80" s="225"/>
      <c r="K80" s="137" t="str">
        <f>Deals2x!K165</f>
        <v>Steers Oldonyonyoke to Kiserian</v>
      </c>
      <c r="O80" s="12" t="str">
        <f>Deals2x!AD165</f>
        <v>111121 Deal was completed but no paymens to PA a/c;  MAC decision!</v>
      </c>
    </row>
    <row r="81" spans="1:15" s="883" customFormat="1" ht="21.75" customHeight="1">
      <c r="A81" s="876"/>
      <c r="B81" s="877"/>
      <c r="C81" s="878"/>
      <c r="D81" s="343"/>
      <c r="E81" s="344"/>
      <c r="F81" s="345"/>
      <c r="G81" s="879"/>
      <c r="H81" s="880"/>
      <c r="I81" s="880"/>
      <c r="J81" s="881"/>
      <c r="K81" s="882"/>
      <c r="O81" s="882"/>
    </row>
    <row r="82" spans="1:15" s="2" customFormat="1" ht="21.75" customHeight="1">
      <c r="A82" s="218"/>
      <c r="B82" s="219"/>
      <c r="C82" s="341"/>
      <c r="D82" s="224"/>
      <c r="E82" s="224"/>
      <c r="F82" s="231"/>
      <c r="G82" s="28"/>
      <c r="H82" s="58"/>
      <c r="I82" s="58"/>
      <c r="J82" s="59"/>
      <c r="K82" s="138"/>
      <c r="O82" s="138"/>
    </row>
    <row r="83" spans="1:15" s="270" customFormat="1" ht="21.75" customHeight="1" thickBot="1">
      <c r="A83" s="268"/>
      <c r="B83" s="268" t="s">
        <v>212</v>
      </c>
      <c r="C83" s="325"/>
      <c r="D83" s="248"/>
      <c r="E83" s="249"/>
      <c r="F83" s="250"/>
      <c r="G83" s="269"/>
      <c r="H83" s="271"/>
      <c r="I83" s="271"/>
      <c r="J83" s="272"/>
      <c r="K83" s="273"/>
      <c r="O83" s="273"/>
    </row>
    <row r="84" spans="1:15" s="264" customFormat="1" ht="21.75" customHeight="1" thickBot="1">
      <c r="A84" s="261" t="s">
        <v>457</v>
      </c>
      <c r="B84" s="262" t="s">
        <v>348</v>
      </c>
      <c r="C84" s="887">
        <v>111206</v>
      </c>
      <c r="D84" s="887">
        <v>110712</v>
      </c>
      <c r="E84" s="887">
        <v>110630</v>
      </c>
      <c r="F84" s="297">
        <f>SUM(F85:F103)</f>
        <v>0</v>
      </c>
      <c r="G84" s="298" t="s">
        <v>226</v>
      </c>
      <c r="H84" s="265" t="str">
        <f>Deals2x!L23</f>
        <v>1. July</v>
      </c>
      <c r="I84" s="265"/>
      <c r="J84" s="266" t="str">
        <f>Deals2x!AB23</f>
        <v>27. Sept</v>
      </c>
      <c r="K84" s="267" t="str">
        <f>Deals2x!K23</f>
        <v>Groundnuts from Teso to Tororo</v>
      </c>
      <c r="O84" s="267" t="str">
        <f>Deals2x!AD23</f>
        <v>A2N delayed payments; TSS standards achieved</v>
      </c>
    </row>
    <row r="85" spans="1:15" s="10" customFormat="1" ht="21.75" customHeight="1">
      <c r="A85" s="220"/>
      <c r="B85" s="221"/>
      <c r="C85" s="326"/>
      <c r="D85" s="228"/>
      <c r="E85" s="229"/>
      <c r="F85" s="296"/>
      <c r="G85" s="29" t="s">
        <v>227</v>
      </c>
      <c r="H85" s="195" t="str">
        <f>Deals2x!L25</f>
        <v>16. July</v>
      </c>
      <c r="I85" s="195"/>
      <c r="J85" s="1105" t="str">
        <f>Deals2x!AB25</f>
        <v>cancelled</v>
      </c>
      <c r="K85" s="139" t="str">
        <f>Deals2x!K25</f>
        <v>Auction of Maize in Bulumbi</v>
      </c>
      <c r="O85" s="139"/>
    </row>
    <row r="86" spans="1:15" s="10" customFormat="1" ht="21.75" customHeight="1">
      <c r="A86" s="220"/>
      <c r="B86" s="221"/>
      <c r="C86" s="326"/>
      <c r="D86" s="228"/>
      <c r="E86" s="229"/>
      <c r="F86" s="230"/>
      <c r="G86" s="29" t="s">
        <v>228</v>
      </c>
      <c r="H86" s="195" t="str">
        <f>Deals2x!L26</f>
        <v>23. July</v>
      </c>
      <c r="I86" s="195"/>
      <c r="J86" s="1105" t="str">
        <f>Deals2x!AB26</f>
        <v>cancelled</v>
      </c>
      <c r="K86" s="139" t="str">
        <f>Deals2x!K26</f>
        <v>Soya auction in Bulumbi
</v>
      </c>
      <c r="O86" s="139"/>
    </row>
    <row r="87" spans="1:15" s="10" customFormat="1" ht="21.75" customHeight="1">
      <c r="A87" s="220"/>
      <c r="B87" s="221"/>
      <c r="C87" s="326"/>
      <c r="D87" s="228"/>
      <c r="E87" s="229"/>
      <c r="F87" s="230"/>
      <c r="G87" s="29" t="s">
        <v>229</v>
      </c>
      <c r="H87" s="195" t="str">
        <f>Deals2x!L29</f>
        <v>5. Sept</v>
      </c>
      <c r="I87" s="195"/>
      <c r="J87" s="68" t="str">
        <f>Deals2x!AB29</f>
        <v>15. Sept</v>
      </c>
      <c r="K87" s="139" t="s">
        <v>35</v>
      </c>
      <c r="O87" s="139" t="str">
        <f>Deals2x!AD29</f>
        <v>No COB advance required, TSS standard achieved</v>
      </c>
    </row>
    <row r="88" spans="1:15" s="10" customFormat="1" ht="21.75" customHeight="1">
      <c r="A88" s="220"/>
      <c r="B88" s="221"/>
      <c r="C88" s="326"/>
      <c r="D88" s="228"/>
      <c r="E88" s="229"/>
      <c r="F88" s="230"/>
      <c r="G88" s="29" t="s">
        <v>230</v>
      </c>
      <c r="H88" s="195" t="str">
        <f>Deals2x!L40</f>
        <v>29. Nov</v>
      </c>
      <c r="I88" s="195"/>
      <c r="J88" s="1105" t="s">
        <v>280</v>
      </c>
      <c r="K88" s="139" t="str">
        <f>Deals2x!K40</f>
        <v>Maize from Lira to SEBA in Tororo</v>
      </c>
      <c r="O88" s="139" t="str">
        <f>Deals2x!AD40</f>
        <v>Bonnie explains the flop. Is cancelled, but 264'000 still missing from COB fund. 110125 request to Jacinta and Bonnie for info on what is going on about this. </v>
      </c>
    </row>
    <row r="89" spans="1:15" s="10" customFormat="1" ht="21.75" customHeight="1">
      <c r="A89" s="220"/>
      <c r="B89" s="221"/>
      <c r="C89" s="326"/>
      <c r="D89" s="228"/>
      <c r="E89" s="229"/>
      <c r="F89" s="230"/>
      <c r="G89" s="29" t="s">
        <v>231</v>
      </c>
      <c r="H89" s="195" t="str">
        <f>Deals2x!L41</f>
        <v>29. Nov</v>
      </c>
      <c r="I89" s="195"/>
      <c r="J89" s="68"/>
      <c r="K89" s="139" t="str">
        <f>Deals2x!K41</f>
        <v>Maize from Bugiri to SEBA in Tororo</v>
      </c>
      <c r="O89" s="139" t="str">
        <f>Deals2x!AD41</f>
        <v>Worked well, fast and easy. See discussions</v>
      </c>
    </row>
    <row r="90" spans="1:15" s="10" customFormat="1" ht="21.75" customHeight="1">
      <c r="A90" s="220"/>
      <c r="B90" s="221"/>
      <c r="C90" s="326"/>
      <c r="D90" s="228"/>
      <c r="E90" s="229"/>
      <c r="F90" s="230"/>
      <c r="G90" s="29" t="s">
        <v>112</v>
      </c>
      <c r="H90" s="195" t="s">
        <v>353</v>
      </c>
      <c r="I90" s="195"/>
      <c r="J90" s="118" t="s">
        <v>594</v>
      </c>
      <c r="K90" s="139" t="str">
        <f>Deals2x!K53</f>
        <v>5 tons Serenut 2 to Busia</v>
      </c>
      <c r="O90" s="139" t="str">
        <f>Deals2x!AD53</f>
        <v>Standards achieved. </v>
      </c>
    </row>
    <row r="91" spans="1:15" s="10" customFormat="1" ht="21.75" customHeight="1">
      <c r="A91" s="220"/>
      <c r="B91" s="221"/>
      <c r="C91" s="326"/>
      <c r="D91" s="228"/>
      <c r="E91" s="229"/>
      <c r="F91" s="230"/>
      <c r="G91" s="29" t="s">
        <v>418</v>
      </c>
      <c r="H91" s="195" t="str">
        <f>Deals2x!L55</f>
        <v>30. Jan</v>
      </c>
      <c r="I91" s="195"/>
      <c r="J91" s="121" t="s">
        <v>603</v>
      </c>
      <c r="K91" s="139" t="str">
        <f>Deals2x!K55</f>
        <v>Soyabeans Bulumbi to Seba in Tororo</v>
      </c>
      <c r="O91" s="139"/>
    </row>
    <row r="92" spans="1:15" s="10" customFormat="1" ht="21.75" customHeight="1">
      <c r="A92" s="220"/>
      <c r="B92" s="221"/>
      <c r="C92" s="326"/>
      <c r="D92" s="228"/>
      <c r="E92" s="229"/>
      <c r="F92" s="230"/>
      <c r="G92" s="29" t="s">
        <v>117</v>
      </c>
      <c r="H92" s="195" t="s">
        <v>116</v>
      </c>
      <c r="I92" s="195"/>
      <c r="J92" s="118" t="s">
        <v>594</v>
      </c>
      <c r="K92" s="139" t="str">
        <f>Deals2x!K56</f>
        <v>10t Maize, Bugiri to Seba in Tororo</v>
      </c>
      <c r="O92" s="139"/>
    </row>
    <row r="93" spans="1:15" s="10" customFormat="1" ht="21.75" customHeight="1">
      <c r="A93" s="220"/>
      <c r="B93" s="221"/>
      <c r="C93" s="326"/>
      <c r="D93" s="228"/>
      <c r="E93" s="229"/>
      <c r="F93" s="230"/>
      <c r="G93" s="676" t="s">
        <v>741</v>
      </c>
      <c r="H93" s="195" t="s">
        <v>538</v>
      </c>
      <c r="I93" s="195" t="str">
        <f>Deals2x!M60</f>
        <v>7. March</v>
      </c>
      <c r="J93" s="620" t="s">
        <v>603</v>
      </c>
      <c r="K93" s="139" t="str">
        <f>Deals2x!K60</f>
        <v>Serenuts Namutele to Bulumbi</v>
      </c>
      <c r="O93" s="621" t="s">
        <v>958</v>
      </c>
    </row>
    <row r="94" spans="1:15" s="10" customFormat="1" ht="21.75" customHeight="1">
      <c r="A94" s="220"/>
      <c r="B94" s="221"/>
      <c r="C94" s="326"/>
      <c r="D94" s="228"/>
      <c r="E94" s="229"/>
      <c r="F94" s="230"/>
      <c r="G94" s="29" t="s">
        <v>542</v>
      </c>
      <c r="H94" s="195" t="s">
        <v>538</v>
      </c>
      <c r="I94" s="195"/>
      <c r="J94" s="118" t="s">
        <v>594</v>
      </c>
      <c r="K94" s="139" t="str">
        <f>Deals2x!K61</f>
        <v>300 bags Maize 5 kg each, Namutele to Bulumi</v>
      </c>
      <c r="O94" s="139"/>
    </row>
    <row r="95" spans="1:15" s="10" customFormat="1" ht="21.75" customHeight="1">
      <c r="A95" s="220"/>
      <c r="B95" s="221"/>
      <c r="C95" s="326"/>
      <c r="D95" s="228"/>
      <c r="E95" s="229"/>
      <c r="F95" s="230"/>
      <c r="G95" s="29" t="s">
        <v>578</v>
      </c>
      <c r="H95" s="195"/>
      <c r="I95" s="195" t="str">
        <f>Deals2x!M68</f>
        <v>??</v>
      </c>
      <c r="J95" s="63"/>
      <c r="K95" s="139" t="str">
        <f>Deals2x!K68</f>
        <v>Paddy Butaleja to Mbale</v>
      </c>
      <c r="O95" s="139"/>
    </row>
    <row r="96" spans="1:15" s="10" customFormat="1" ht="21.75" customHeight="1">
      <c r="A96" s="220"/>
      <c r="B96" s="221"/>
      <c r="C96" s="326"/>
      <c r="D96" s="228"/>
      <c r="E96" s="229"/>
      <c r="F96" s="230"/>
      <c r="G96" s="29" t="s">
        <v>580</v>
      </c>
      <c r="H96" s="195"/>
      <c r="I96" s="195" t="str">
        <f>Deals2x!M70</f>
        <v>??</v>
      </c>
      <c r="J96" s="63"/>
      <c r="K96" s="139" t="str">
        <f>Deals2x!K70</f>
        <v>Maize Mayuge to Tororo</v>
      </c>
      <c r="O96" s="139"/>
    </row>
    <row r="97" spans="1:15" s="10" customFormat="1" ht="21.75" customHeight="1">
      <c r="A97" s="220"/>
      <c r="B97" s="221"/>
      <c r="C97" s="326"/>
      <c r="D97" s="228"/>
      <c r="E97" s="229"/>
      <c r="F97" s="230"/>
      <c r="G97" s="29" t="s">
        <v>582</v>
      </c>
      <c r="H97" s="195"/>
      <c r="I97" s="195" t="str">
        <f>Deals2x!M74</f>
        <v>24. July</v>
      </c>
      <c r="J97" s="63"/>
      <c r="K97" s="139" t="str">
        <f>Deals2x!K72</f>
        <v>Maize Tororo to SEBA in Tororo</v>
      </c>
      <c r="O97" s="139"/>
    </row>
    <row r="98" spans="1:15" s="10" customFormat="1" ht="21.75" customHeight="1">
      <c r="A98" s="220"/>
      <c r="B98" s="221"/>
      <c r="C98" s="326"/>
      <c r="D98" s="228"/>
      <c r="E98" s="229"/>
      <c r="F98" s="230"/>
      <c r="G98" s="29" t="s">
        <v>584</v>
      </c>
      <c r="H98" s="600" t="s">
        <v>589</v>
      </c>
      <c r="I98" s="196">
        <v>39286</v>
      </c>
      <c r="J98" s="63"/>
      <c r="K98" s="139" t="str">
        <f>Deals2x!K74</f>
        <v>Soya Lira to SEBA Tororo</v>
      </c>
      <c r="O98" s="139"/>
    </row>
    <row r="99" spans="1:15" s="10" customFormat="1" ht="21.75" customHeight="1">
      <c r="A99" s="220"/>
      <c r="B99" s="221"/>
      <c r="C99" s="326"/>
      <c r="D99" s="228"/>
      <c r="E99" s="229"/>
      <c r="F99" s="230"/>
      <c r="G99" s="29" t="s">
        <v>986</v>
      </c>
      <c r="H99" s="195"/>
      <c r="I99" s="195">
        <f>Deals2x!M75</f>
        <v>39308</v>
      </c>
      <c r="J99" s="63"/>
      <c r="K99" s="139" t="str">
        <f>Deals2x!K75</f>
        <v>Maize Sironko to SEBA Tororo (April onwards)</v>
      </c>
      <c r="O99" s="139"/>
    </row>
    <row r="100" spans="1:15" s="10" customFormat="1" ht="21.75" customHeight="1">
      <c r="A100" s="220"/>
      <c r="B100" s="221"/>
      <c r="C100" s="326"/>
      <c r="D100" s="228"/>
      <c r="E100" s="229"/>
      <c r="F100" s="230"/>
      <c r="G100" s="29" t="s">
        <v>585</v>
      </c>
      <c r="H100" s="195"/>
      <c r="I100" s="195" t="str">
        <f>Deals2x!M76</f>
        <v>??</v>
      </c>
      <c r="J100" s="63"/>
      <c r="K100" s="139" t="str">
        <f>Deals2x!K76</f>
        <v>Maize Lira to Mbale (April onwards)</v>
      </c>
      <c r="O100" s="139"/>
    </row>
    <row r="101" spans="1:15" s="10" customFormat="1" ht="21.75" customHeight="1">
      <c r="A101" s="220"/>
      <c r="B101" s="221"/>
      <c r="C101" s="326"/>
      <c r="D101" s="228"/>
      <c r="E101" s="229"/>
      <c r="F101" s="230"/>
      <c r="G101" s="29" t="s">
        <v>601</v>
      </c>
      <c r="H101" s="195" t="str">
        <f>Deals2x!L77</f>
        <v>13. March</v>
      </c>
      <c r="I101" s="195" t="str">
        <f>Deals2x!M77</f>
        <v>15. March</v>
      </c>
      <c r="J101" s="63"/>
      <c r="K101" s="139" t="str">
        <f>Deals2x!K77</f>
        <v>Beans K132 MAFA to Busia</v>
      </c>
      <c r="O101" s="139"/>
    </row>
    <row r="102" spans="1:15" s="10" customFormat="1" ht="21.75" customHeight="1">
      <c r="A102" s="220"/>
      <c r="B102" s="221"/>
      <c r="C102" s="326"/>
      <c r="D102" s="228"/>
      <c r="E102" s="229"/>
      <c r="F102" s="230"/>
      <c r="G102" s="29" t="s">
        <v>633</v>
      </c>
      <c r="H102" s="195" t="str">
        <f>Deals2x!L83</f>
        <v>22. March</v>
      </c>
      <c r="I102" s="195"/>
      <c r="J102" s="332"/>
      <c r="K102" s="139" t="str">
        <f>Deals2x!K83</f>
        <v>Beans to Kotido</v>
      </c>
      <c r="O102" s="139" t="str">
        <f>Deals2x!AD83</f>
        <v>110425 (backchannel) Jacinta wanted to finalize but forgot to fill in the sheet "Performance tracking". Requested her backchannel to fill it in and send to LLL. </v>
      </c>
    </row>
    <row r="103" spans="1:15" s="270" customFormat="1" ht="21.75" customHeight="1" thickBot="1">
      <c r="A103" s="268"/>
      <c r="B103" s="276"/>
      <c r="C103" s="325"/>
      <c r="D103" s="248"/>
      <c r="E103" s="249"/>
      <c r="F103" s="250"/>
      <c r="G103" s="269"/>
      <c r="H103" s="271"/>
      <c r="I103" s="271"/>
      <c r="J103" s="272"/>
      <c r="K103" s="273"/>
      <c r="O103" s="273"/>
    </row>
    <row r="104" spans="1:15" s="264" customFormat="1" ht="21.75" customHeight="1" thickBot="1">
      <c r="A104" s="220" t="s">
        <v>630</v>
      </c>
      <c r="B104" s="262" t="s">
        <v>90</v>
      </c>
      <c r="C104" s="887">
        <v>120219</v>
      </c>
      <c r="D104" s="887">
        <v>110819</v>
      </c>
      <c r="E104" s="887">
        <v>110712</v>
      </c>
      <c r="F104" s="297">
        <v>0</v>
      </c>
      <c r="G104" s="298" t="s">
        <v>232</v>
      </c>
      <c r="H104" s="274">
        <v>38833</v>
      </c>
      <c r="I104" s="274"/>
      <c r="J104" s="275" t="str">
        <f>Deals2x!AB14</f>
        <v>28. June</v>
      </c>
      <c r="K104" s="267" t="s">
        <v>141</v>
      </c>
      <c r="O104" s="267" t="str">
        <f>Deals2x!AD14</f>
        <v>Loss, due to mistake of poor calculation prior to paying COB on the crop</v>
      </c>
    </row>
    <row r="105" spans="1:15" s="10" customFormat="1" ht="21.75" customHeight="1">
      <c r="A105" s="220"/>
      <c r="B105" s="221"/>
      <c r="C105" s="326"/>
      <c r="D105" s="228"/>
      <c r="E105" s="229"/>
      <c r="F105" s="296"/>
      <c r="G105" s="29" t="s">
        <v>233</v>
      </c>
      <c r="H105" s="196">
        <v>38835</v>
      </c>
      <c r="I105" s="196"/>
      <c r="J105" s="70" t="str">
        <f>Deals2x!AB15</f>
        <v>28. June</v>
      </c>
      <c r="K105" s="139" t="s">
        <v>476</v>
      </c>
      <c r="O105" s="139" t="str">
        <f>Deals2x!AD15</f>
        <v>Minor loss, due to mistake of poor calculation prior to COB on the crop</v>
      </c>
    </row>
    <row r="106" spans="1:15" s="10" customFormat="1" ht="21.75" customHeight="1">
      <c r="A106" s="220"/>
      <c r="B106" s="221"/>
      <c r="C106" s="326"/>
      <c r="D106" s="228"/>
      <c r="E106" s="229"/>
      <c r="F106" s="230"/>
      <c r="G106" s="29" t="s">
        <v>234</v>
      </c>
      <c r="H106" s="196">
        <v>38862</v>
      </c>
      <c r="I106" s="196"/>
      <c r="J106" s="70" t="str">
        <f>Deals2x!AB20</f>
        <v>28. June</v>
      </c>
      <c r="K106" s="139" t="s">
        <v>315</v>
      </c>
      <c r="O106" s="139" t="str">
        <f>Deals2x!AD20</f>
        <v>Okay, TSS standards achieved</v>
      </c>
    </row>
    <row r="107" spans="1:15" s="10" customFormat="1" ht="21.75" customHeight="1">
      <c r="A107" s="220"/>
      <c r="B107" s="221"/>
      <c r="C107" s="326"/>
      <c r="D107" s="228"/>
      <c r="E107" s="229"/>
      <c r="F107" s="230"/>
      <c r="G107" s="29" t="s">
        <v>235</v>
      </c>
      <c r="H107" s="196">
        <v>38862</v>
      </c>
      <c r="I107" s="196"/>
      <c r="J107" s="70" t="str">
        <f>Deals2x!AB21</f>
        <v>28. June</v>
      </c>
      <c r="K107" s="139" t="s">
        <v>316</v>
      </c>
      <c r="O107" s="139" t="str">
        <f>Deals2x!AD21</f>
        <v>Okay, TSS standards achieved</v>
      </c>
    </row>
    <row r="108" spans="1:15" s="10" customFormat="1" ht="21.75" customHeight="1">
      <c r="A108" s="220"/>
      <c r="B108" s="221"/>
      <c r="C108" s="326"/>
      <c r="D108" s="228"/>
      <c r="E108" s="229"/>
      <c r="F108" s="230"/>
      <c r="G108" s="29" t="s">
        <v>236</v>
      </c>
      <c r="H108" s="196" t="str">
        <f>Deals2x!L31</f>
        <v>24. Sept</v>
      </c>
      <c r="I108" s="196"/>
      <c r="J108" s="120" t="str">
        <f>Deals2x!AB31</f>
        <v>Cancelled</v>
      </c>
      <c r="K108" s="139" t="str">
        <f>Deals2x!K31</f>
        <v>Maize from Lira to Mbale</v>
      </c>
      <c r="O108" s="139"/>
    </row>
    <row r="109" spans="1:15" s="10" customFormat="1" ht="21.75" customHeight="1">
      <c r="A109" s="220"/>
      <c r="B109" s="221"/>
      <c r="C109" s="326"/>
      <c r="D109" s="228"/>
      <c r="E109" s="229"/>
      <c r="F109" s="230"/>
      <c r="G109" s="29" t="s">
        <v>354</v>
      </c>
      <c r="H109" s="196" t="s">
        <v>192</v>
      </c>
      <c r="I109" s="196"/>
      <c r="J109" s="69" t="str">
        <f>Deals2x!AB33</f>
        <v>Failed</v>
      </c>
      <c r="K109" s="139" t="s">
        <v>78</v>
      </c>
      <c r="O109" s="139" t="str">
        <f>Deals2x!AD33</f>
        <v>This deal is victim to an elaborate scam. Buyer turns out to be gangsters. We lost beans without touching any money. Police investigations are under way. Sellers are happy, though.</v>
      </c>
    </row>
    <row r="110" spans="1:15" s="10" customFormat="1" ht="21.75" customHeight="1">
      <c r="A110" s="220"/>
      <c r="B110" s="221"/>
      <c r="C110" s="326"/>
      <c r="D110" s="228"/>
      <c r="E110" s="229"/>
      <c r="F110" s="230"/>
      <c r="G110" s="29" t="s">
        <v>355</v>
      </c>
      <c r="H110" s="196" t="s">
        <v>188</v>
      </c>
      <c r="I110" s="196"/>
      <c r="J110" s="120" t="s">
        <v>334</v>
      </c>
      <c r="K110" s="139" t="s">
        <v>189</v>
      </c>
      <c r="O110" s="139" t="str">
        <f>Deals2x!AD35</f>
        <v>This deal did not take off, no one talked to the buyer</v>
      </c>
    </row>
    <row r="111" spans="1:15" s="10" customFormat="1" ht="21.75" customHeight="1">
      <c r="A111" s="220"/>
      <c r="B111" s="221"/>
      <c r="C111" s="326"/>
      <c r="D111" s="228"/>
      <c r="E111" s="229"/>
      <c r="F111" s="230"/>
      <c r="G111" s="29" t="s">
        <v>356</v>
      </c>
      <c r="H111" s="196" t="s">
        <v>516</v>
      </c>
      <c r="I111" s="196"/>
      <c r="J111" s="120" t="s">
        <v>238</v>
      </c>
      <c r="K111" s="139" t="s">
        <v>13</v>
      </c>
      <c r="O111" s="139" t="str">
        <f>Deals2x!AD36</f>
        <v>Deal did not happen, as price differences where too small</v>
      </c>
    </row>
    <row r="112" spans="1:15" s="10" customFormat="1" ht="21.75" customHeight="1">
      <c r="A112" s="220"/>
      <c r="B112" s="221"/>
      <c r="C112" s="326"/>
      <c r="D112" s="228"/>
      <c r="E112" s="229"/>
      <c r="F112" s="230"/>
      <c r="G112" s="29" t="s">
        <v>463</v>
      </c>
      <c r="H112" s="196" t="s">
        <v>445</v>
      </c>
      <c r="I112" s="196"/>
      <c r="J112" s="120" t="str">
        <f>Deals2x!AB35</f>
        <v>Cancelled</v>
      </c>
      <c r="K112" s="139" t="s">
        <v>444</v>
      </c>
      <c r="O112" s="139" t="str">
        <f>Deals2x!AD37</f>
        <v>Deal failed also due top small price difference, sellers found a better buyer locally</v>
      </c>
    </row>
    <row r="113" spans="1:15" s="10" customFormat="1" ht="21.75" customHeight="1">
      <c r="A113" s="220"/>
      <c r="B113" s="221"/>
      <c r="C113" s="326"/>
      <c r="D113" s="228"/>
      <c r="E113" s="229"/>
      <c r="F113" s="230"/>
      <c r="G113" s="29" t="s">
        <v>464</v>
      </c>
      <c r="H113" s="196" t="s">
        <v>516</v>
      </c>
      <c r="I113" s="196"/>
      <c r="J113" s="120" t="str">
        <f>Deals2x!AB36</f>
        <v>Cancelled</v>
      </c>
      <c r="K113" s="139" t="s">
        <v>185</v>
      </c>
      <c r="O113" s="139" t="str">
        <f>Deals2x!AD38</f>
        <v>This deal did not take off, no one talked to the buyer</v>
      </c>
    </row>
    <row r="114" spans="1:15" s="10" customFormat="1" ht="21.75" customHeight="1">
      <c r="A114" s="220"/>
      <c r="B114" s="221"/>
      <c r="C114" s="326"/>
      <c r="D114" s="228"/>
      <c r="E114" s="229"/>
      <c r="F114" s="230"/>
      <c r="G114" s="29" t="s">
        <v>465</v>
      </c>
      <c r="H114" s="196" t="str">
        <f>Deals2x!L44</f>
        <v>13. Dec</v>
      </c>
      <c r="I114" s="196"/>
      <c r="J114" s="70" t="s">
        <v>153</v>
      </c>
      <c r="K114" s="139" t="str">
        <f>Deals2x!K44</f>
        <v>day-chicks from Kampala to Abim</v>
      </c>
      <c r="O114" s="139" t="str">
        <f>Deals2x!AD45</f>
        <v>Worked out well. Just one seller, ie. Of sunflower oil</v>
      </c>
    </row>
    <row r="115" spans="1:15" s="10" customFormat="1" ht="21.75" customHeight="1">
      <c r="A115" s="220"/>
      <c r="B115" s="221"/>
      <c r="C115" s="326"/>
      <c r="D115" s="228"/>
      <c r="E115" s="229"/>
      <c r="F115" s="230"/>
      <c r="G115" s="29" t="s">
        <v>461</v>
      </c>
      <c r="H115" s="196" t="str">
        <f>Deals2x!L51</f>
        <v>10. Jan</v>
      </c>
      <c r="I115" s="196" t="str">
        <f>Deals2x!M51</f>
        <v>??</v>
      </c>
      <c r="J115" s="82"/>
      <c r="K115" s="139" t="str">
        <f>Deals2x!K51</f>
        <v>50 tons of Maize</v>
      </c>
      <c r="O115" s="139"/>
    </row>
    <row r="116" spans="1:15" s="10" customFormat="1" ht="21.75" customHeight="1">
      <c r="A116" s="220"/>
      <c r="B116" s="221"/>
      <c r="C116" s="326"/>
      <c r="D116" s="228"/>
      <c r="E116" s="229"/>
      <c r="F116" s="230"/>
      <c r="G116" s="29" t="s">
        <v>577</v>
      </c>
      <c r="H116" s="196"/>
      <c r="I116" s="196" t="str">
        <f>Deals2x!M67</f>
        <v>7. July</v>
      </c>
      <c r="J116" s="82"/>
      <c r="K116" s="139" t="str">
        <f>Deals2x!K67</f>
        <v>Soya seed Hoima to Kampala</v>
      </c>
      <c r="O116" s="139"/>
    </row>
    <row r="117" spans="1:15" s="10" customFormat="1" ht="21.75" customHeight="1">
      <c r="A117" s="220"/>
      <c r="B117" s="221"/>
      <c r="C117" s="326"/>
      <c r="D117" s="228"/>
      <c r="E117" s="229"/>
      <c r="F117" s="230"/>
      <c r="G117" s="29" t="s">
        <v>579</v>
      </c>
      <c r="H117" s="196"/>
      <c r="I117" s="196" t="str">
        <f>Deals2x!M69</f>
        <v>??</v>
      </c>
      <c r="J117" s="82"/>
      <c r="K117" s="139" t="str">
        <f>Deals2x!K69</f>
        <v>Beans seed Hoima to Kampala (20. March)</v>
      </c>
      <c r="O117" s="139"/>
    </row>
    <row r="118" spans="1:15" s="10" customFormat="1" ht="21.75" customHeight="1">
      <c r="A118" s="220"/>
      <c r="B118" s="221"/>
      <c r="C118" s="326"/>
      <c r="D118" s="228"/>
      <c r="E118" s="229"/>
      <c r="F118" s="230"/>
      <c r="G118" s="29" t="s">
        <v>581</v>
      </c>
      <c r="H118" s="196"/>
      <c r="I118" s="196" t="str">
        <f>Deals2x!M71</f>
        <v>??</v>
      </c>
      <c r="J118" s="82"/>
      <c r="K118" s="139" t="str">
        <f>Deals2x!K71</f>
        <v>1 day chicks Kampala to Tororo (June)</v>
      </c>
      <c r="O118" s="139"/>
    </row>
    <row r="119" spans="1:15" s="10" customFormat="1" ht="21.75" customHeight="1">
      <c r="A119" s="220"/>
      <c r="B119" s="221"/>
      <c r="C119" s="326"/>
      <c r="D119" s="228"/>
      <c r="E119" s="229"/>
      <c r="F119" s="230"/>
      <c r="G119" s="29" t="s">
        <v>583</v>
      </c>
      <c r="H119" s="196"/>
      <c r="I119" s="196" t="str">
        <f>Deals2x!M73</f>
        <v>12. June</v>
      </c>
      <c r="J119" s="82"/>
      <c r="K119" s="139" t="str">
        <f>Deals2x!K73</f>
        <v>Piglets Wakiso to Tororo (May)</v>
      </c>
      <c r="O119" s="139"/>
    </row>
    <row r="120" spans="1:15" s="10" customFormat="1" ht="21.75" customHeight="1">
      <c r="A120" s="220"/>
      <c r="B120" s="221"/>
      <c r="C120" s="326"/>
      <c r="D120" s="228"/>
      <c r="E120" s="229"/>
      <c r="F120" s="230"/>
      <c r="G120" s="29" t="s">
        <v>634</v>
      </c>
      <c r="H120" s="196" t="str">
        <f>Deals2x!L84</f>
        <v>22. March</v>
      </c>
      <c r="I120" s="196" t="str">
        <f>Deals2x!M77</f>
        <v>15. March</v>
      </c>
      <c r="J120" s="82"/>
      <c r="K120" s="139" t="str">
        <f>Deals2x!K84</f>
        <v>Chicks to Amolata</v>
      </c>
      <c r="O120" s="139"/>
    </row>
    <row r="121" spans="1:15" s="10" customFormat="1" ht="21.75" customHeight="1">
      <c r="A121" s="220"/>
      <c r="B121" s="221"/>
      <c r="C121" s="326"/>
      <c r="D121" s="228"/>
      <c r="E121" s="229"/>
      <c r="F121" s="230"/>
      <c r="G121" s="29" t="s">
        <v>662</v>
      </c>
      <c r="H121" s="196">
        <f>Deals2x!J87+Deals2x!L91</f>
        <v>39176</v>
      </c>
      <c r="I121" s="196">
        <f>Deals2x!M91</f>
        <v>39176</v>
      </c>
      <c r="J121" s="168">
        <f>Deals2x!AB91</f>
        <v>39196</v>
      </c>
      <c r="K121" s="139" t="str">
        <f>Deals2x!K91</f>
        <v>Maize Dokolo to Tororo</v>
      </c>
      <c r="O121" s="139" t="str">
        <f>Deals2x!AD91</f>
        <v>Very small commission. But this was first deal with new people from Dokolo, so was used as a training and experience. But big price hike for farmers! Pauls says this is for introducing them to system. </v>
      </c>
    </row>
    <row r="122" spans="1:15" s="339" customFormat="1" ht="21.75" customHeight="1">
      <c r="A122" s="220"/>
      <c r="B122" s="335"/>
      <c r="C122" s="329"/>
      <c r="D122" s="312"/>
      <c r="E122" s="313"/>
      <c r="F122" s="314"/>
      <c r="G122" s="336" t="s">
        <v>934</v>
      </c>
      <c r="H122" s="337" t="str">
        <f>Deals2x!L128</f>
        <v>3. July</v>
      </c>
      <c r="I122" s="337" t="s">
        <v>685</v>
      </c>
      <c r="J122" s="237" t="s">
        <v>1244</v>
      </c>
      <c r="K122" s="340" t="str">
        <f>Deals2x!K128</f>
        <v>Maize Agroways Jinja</v>
      </c>
      <c r="O122" s="340"/>
    </row>
    <row r="123" spans="1:15" s="339" customFormat="1" ht="21.75" customHeight="1">
      <c r="A123" s="220"/>
      <c r="B123" s="335"/>
      <c r="C123" s="329"/>
      <c r="D123" s="312"/>
      <c r="E123" s="313"/>
      <c r="F123" s="314"/>
      <c r="G123" s="336" t="s">
        <v>1015</v>
      </c>
      <c r="H123" s="337">
        <f>Deals2x!L149</f>
        <v>39307</v>
      </c>
      <c r="I123" s="337">
        <f>Deals2x!M149</f>
        <v>39310</v>
      </c>
      <c r="J123" s="760"/>
      <c r="K123" s="340" t="str">
        <f>Deals2x!K149</f>
        <v>Rice seed Hoima to Kampala</v>
      </c>
      <c r="O123" s="761" t="str">
        <f>Deals2x!AD149</f>
        <v>replaced with PN11-2101</v>
      </c>
    </row>
    <row r="124" spans="1:15" s="339" customFormat="1" ht="21.75" customHeight="1">
      <c r="A124" s="220"/>
      <c r="B124" s="335"/>
      <c r="C124" s="329"/>
      <c r="D124" s="312"/>
      <c r="E124" s="313"/>
      <c r="F124" s="314"/>
      <c r="G124" s="803" t="s">
        <v>1035</v>
      </c>
      <c r="H124" s="337" t="str">
        <f>Deals2x!L156</f>
        <v>19. Aug</v>
      </c>
      <c r="I124" s="337" t="str">
        <f>Deals2x!M156</f>
        <v>20. Aug</v>
      </c>
      <c r="J124" s="760"/>
      <c r="K124" s="340" t="str">
        <f>Deals2x!K156</f>
        <v>Maize Dokolo to Gulu</v>
      </c>
      <c r="O124" s="340"/>
    </row>
    <row r="125" spans="1:15" s="339" customFormat="1" ht="21.75" customHeight="1">
      <c r="A125" s="220"/>
      <c r="B125" s="335"/>
      <c r="C125" s="329"/>
      <c r="D125" s="807"/>
      <c r="E125" s="313"/>
      <c r="F125" s="808"/>
      <c r="G125" s="809" t="s">
        <v>1046</v>
      </c>
      <c r="H125" s="337">
        <v>39317</v>
      </c>
      <c r="I125" s="337">
        <v>39316</v>
      </c>
      <c r="J125" s="760"/>
      <c r="K125" s="340" t="s">
        <v>1039</v>
      </c>
      <c r="O125" s="761" t="str">
        <f>Deals2x!AD158</f>
        <v>See impact story by Paul</v>
      </c>
    </row>
    <row r="126" spans="1:15" s="339" customFormat="1" ht="21.75" customHeight="1">
      <c r="A126" s="1315"/>
      <c r="B126" s="335"/>
      <c r="C126" s="329"/>
      <c r="D126" s="807"/>
      <c r="E126" s="313"/>
      <c r="F126" s="808"/>
      <c r="G126" s="809" t="s">
        <v>1041</v>
      </c>
      <c r="H126" s="337">
        <v>39317</v>
      </c>
      <c r="I126" s="337">
        <v>39310</v>
      </c>
      <c r="J126" s="1316" t="s">
        <v>1306</v>
      </c>
      <c r="K126" s="340" t="s">
        <v>1014</v>
      </c>
      <c r="O126" s="761" t="str">
        <f>Deals2x!AD159</f>
        <v>This deal was done so fast it could not be properly registered. Except for that it worked well</v>
      </c>
    </row>
    <row r="127" spans="1:15" s="339" customFormat="1" ht="21.75" customHeight="1">
      <c r="A127" s="1315"/>
      <c r="B127" s="335"/>
      <c r="C127" s="329"/>
      <c r="D127" s="807"/>
      <c r="E127" s="313"/>
      <c r="F127" s="808"/>
      <c r="G127" s="809" t="s">
        <v>1097</v>
      </c>
      <c r="H127" s="337">
        <f>Deals2x!M172</f>
        <v>39336</v>
      </c>
      <c r="I127" s="337">
        <f>Deals2x!M172</f>
        <v>39336</v>
      </c>
      <c r="J127" s="760"/>
      <c r="K127" s="340" t="str">
        <f>Deals2x!K172</f>
        <v>Maize Hoima to Gulu</v>
      </c>
      <c r="O127" s="761" t="str">
        <f>Deals2x!AD172</f>
        <v>111024 Paul: Maize (15MT) was delivered, but the buyer rejected it because of quality problems, it was later shifted the GVT/WFP warehouse in Gulu where it was recleaned, dried and graded. Of the 15 MT, 3 were completely unacceptable and retruned by the agent to sell of at any price just to attempt to recover the money. In the mean time, we are auctioning the 13 MT stock in the warehouse in Gulu</v>
      </c>
    </row>
    <row r="128" spans="1:15" s="339" customFormat="1" ht="21.75" customHeight="1">
      <c r="A128" s="1315"/>
      <c r="B128" s="335"/>
      <c r="C128" s="329"/>
      <c r="D128" s="807"/>
      <c r="E128" s="313"/>
      <c r="F128" s="808"/>
      <c r="G128" s="809" t="s">
        <v>1098</v>
      </c>
      <c r="H128" s="337">
        <f>Deals2x!L168</f>
        <v>39346</v>
      </c>
      <c r="I128" s="337">
        <f>Deals2x!M168</f>
        <v>39346</v>
      </c>
      <c r="J128" s="837"/>
      <c r="K128" s="340" t="str">
        <f>Deals2x!K168</f>
        <v>Maize Amwoma to Gulu</v>
      </c>
      <c r="O128" s="761" t="str">
        <f>Deals2x!AD168</f>
        <v>111024 Paul: 10MT were delivered to the Gulu warehouse under the Stanbic Loan facility, but 4 MT were rejected due to quality compliants, the TSS agent accepted it was his mistake, took back the 4 mt and has  not yet successfully been able able to sell it off. Paul is trying to follow up to get back the money. 120416 no COB was taken for this deal</v>
      </c>
    </row>
    <row r="129" spans="1:15" s="339" customFormat="1" ht="21.75" customHeight="1">
      <c r="A129" s="1315"/>
      <c r="B129" s="335"/>
      <c r="C129" s="329"/>
      <c r="D129" s="981"/>
      <c r="E129" s="313"/>
      <c r="F129" s="982"/>
      <c r="G129" s="809" t="s">
        <v>1147</v>
      </c>
      <c r="H129" s="337" t="str">
        <f>Deals2x!L182</f>
        <v>25. Oct</v>
      </c>
      <c r="I129" s="337" t="str">
        <f>Deals2x!M182</f>
        <v>26. Oct</v>
      </c>
      <c r="J129" s="1316" t="s">
        <v>774</v>
      </c>
      <c r="K129" s="340" t="str">
        <f>Deals2x!K182</f>
        <v>Maize Dokolo to Mombasa</v>
      </c>
      <c r="O129" s="761" t="str">
        <f>Deals2x!AD182</f>
        <v>Worked out with no commissions and bonus. Big problems with weather locking up roads. Paul had to use his own 4-wheel drive pickup to shuttle bags from village to main road for the truck. This ate up all the commissions and bonus, plus a lot more Paul didn't invoice</v>
      </c>
    </row>
    <row r="130" spans="1:15" s="339" customFormat="1" ht="21.75" customHeight="1">
      <c r="A130" s="220"/>
      <c r="B130" s="335"/>
      <c r="C130" s="329"/>
      <c r="D130" s="981"/>
      <c r="E130" s="313"/>
      <c r="F130" s="982"/>
      <c r="G130" s="336" t="s">
        <v>1201</v>
      </c>
      <c r="H130" s="337">
        <v>39417</v>
      </c>
      <c r="I130" s="337">
        <v>39435</v>
      </c>
      <c r="J130" s="760"/>
      <c r="K130" s="340" t="s">
        <v>1182</v>
      </c>
      <c r="O130" s="761">
        <f>Deals2x!AD192</f>
        <v>0</v>
      </c>
    </row>
    <row r="131" spans="1:15" s="339" customFormat="1" ht="21.75" customHeight="1">
      <c r="A131" s="220"/>
      <c r="B131" s="335"/>
      <c r="C131" s="329"/>
      <c r="D131" s="981"/>
      <c r="E131" s="313"/>
      <c r="F131" s="982"/>
      <c r="G131" s="336" t="s">
        <v>1206</v>
      </c>
      <c r="H131" s="337" t="str">
        <f>Deals2x!L194</f>
        <v>8. Dec</v>
      </c>
      <c r="I131" s="337" t="str">
        <f>Deals2x!M194</f>
        <v>12. Dec</v>
      </c>
      <c r="J131" s="1178" t="s">
        <v>1244</v>
      </c>
      <c r="K131" s="340" t="str">
        <f>Deals2x!K194</f>
        <v>Rice Kyanwali to Hoima - Auction</v>
      </c>
      <c r="O131" s="761" t="str">
        <f>Deals2x!AD194</f>
        <v>120424 Paul to upload full story on LLL</v>
      </c>
    </row>
    <row r="132" spans="1:15" s="339" customFormat="1" ht="21.75" customHeight="1">
      <c r="A132" s="220"/>
      <c r="B132" s="335"/>
      <c r="C132" s="329"/>
      <c r="D132" s="1156"/>
      <c r="E132" s="313"/>
      <c r="F132" s="1157"/>
      <c r="G132" s="336" t="s">
        <v>1237</v>
      </c>
      <c r="H132" s="1158">
        <f>Deals2x!L200</f>
        <v>39483</v>
      </c>
      <c r="I132" s="1158">
        <f>Deals2x!M200</f>
        <v>39478</v>
      </c>
      <c r="J132" s="1179" t="s">
        <v>603</v>
      </c>
      <c r="K132" s="339" t="str">
        <f>Deals2x!K200</f>
        <v>Tomatoes Kalerwe to Kabale</v>
      </c>
      <c r="O132" s="1159">
        <f>Deals2x!AD200</f>
        <v>0</v>
      </c>
    </row>
    <row r="133" spans="1:15" s="339" customFormat="1" ht="21.75" customHeight="1">
      <c r="A133" s="220"/>
      <c r="B133" s="335"/>
      <c r="C133" s="329"/>
      <c r="D133" s="1156"/>
      <c r="E133" s="313"/>
      <c r="F133" s="1157"/>
      <c r="G133" s="336" t="s">
        <v>1238</v>
      </c>
      <c r="H133" s="337">
        <f>Deals2x!L201</f>
        <v>39483</v>
      </c>
      <c r="I133" s="337">
        <f>Deals2x!M201</f>
        <v>39478</v>
      </c>
      <c r="J133" s="1178" t="s">
        <v>1244</v>
      </c>
      <c r="K133" s="340" t="str">
        <f>Deals2x!K201</f>
        <v>Cabbages Kalerwe to Kabale</v>
      </c>
      <c r="O133" s="761" t="str">
        <f>Deals2x!AD201</f>
        <v>Seller failed to deliver. See discussion on LLL-MAC</v>
      </c>
    </row>
    <row r="134" spans="1:15" s="339" customFormat="1" ht="21.75" customHeight="1">
      <c r="A134" s="1317"/>
      <c r="B134" s="335"/>
      <c r="C134" s="329"/>
      <c r="D134" s="1156"/>
      <c r="E134" s="313"/>
      <c r="F134" s="1157"/>
      <c r="G134" s="336" t="s">
        <v>1269</v>
      </c>
      <c r="H134" s="337" t="str">
        <f>Deals2x!L205</f>
        <v>13. March</v>
      </c>
      <c r="I134" s="337" t="str">
        <f>Deals2x!M205</f>
        <v>16. Mar</v>
      </c>
      <c r="J134" s="1179" t="s">
        <v>603</v>
      </c>
      <c r="K134" s="340" t="str">
        <f>Deals2x!K205</f>
        <v>G.nuts Apac to Tororo</v>
      </c>
      <c r="O134" s="340"/>
    </row>
    <row r="135" spans="1:15" s="339" customFormat="1" ht="21.75" customHeight="1">
      <c r="A135" s="1317"/>
      <c r="B135" s="335"/>
      <c r="C135" s="329"/>
      <c r="D135" s="1156"/>
      <c r="E135" s="313"/>
      <c r="F135" s="1157"/>
      <c r="G135" s="336" t="s">
        <v>1264</v>
      </c>
      <c r="H135" s="337">
        <f>Deals2x!L206</f>
        <v>39507</v>
      </c>
      <c r="I135" s="337">
        <f>Deals2x!M206</f>
        <v>39515</v>
      </c>
      <c r="J135" s="1207" t="s">
        <v>603</v>
      </c>
      <c r="K135" s="340" t="str">
        <f>Deals2x!K206</f>
        <v>Chiken Kakiri to Kotido</v>
      </c>
      <c r="O135" s="340"/>
    </row>
    <row r="136" spans="1:15" s="339" customFormat="1" ht="21.75" customHeight="1">
      <c r="A136" s="1315"/>
      <c r="B136" s="335"/>
      <c r="C136" s="329"/>
      <c r="D136" s="981"/>
      <c r="E136" s="313"/>
      <c r="F136" s="982"/>
      <c r="G136" s="336" t="s">
        <v>1282</v>
      </c>
      <c r="H136" s="337">
        <f>Deals2x!L210</f>
        <v>39546</v>
      </c>
      <c r="I136" s="337">
        <f>Deals2x!M210</f>
        <v>39549</v>
      </c>
      <c r="J136" s="1281" t="s">
        <v>800</v>
      </c>
      <c r="K136" s="340" t="str">
        <f>Deals2x!K210</f>
        <v>Cockerels Kakiri to Kotido</v>
      </c>
      <c r="O136" s="761" t="str">
        <f>Deals2x!AD210</f>
        <v>Worked out nicely acc. to rules, though slightly late payment by FAO</v>
      </c>
    </row>
    <row r="137" spans="1:15" s="270" customFormat="1" ht="21.75" customHeight="1" thickBot="1">
      <c r="A137" s="268"/>
      <c r="B137" s="276"/>
      <c r="C137" s="325"/>
      <c r="D137" s="248"/>
      <c r="E137" s="249"/>
      <c r="F137" s="250"/>
      <c r="G137" s="269"/>
      <c r="H137" s="277"/>
      <c r="I137" s="277"/>
      <c r="J137" s="272"/>
      <c r="K137" s="273"/>
      <c r="O137" s="273"/>
    </row>
    <row r="138" spans="1:44" s="264" customFormat="1" ht="21.75" customHeight="1" thickBot="1">
      <c r="A138" s="261" t="s">
        <v>251</v>
      </c>
      <c r="B138" s="262" t="s">
        <v>349</v>
      </c>
      <c r="C138" s="887">
        <v>110517</v>
      </c>
      <c r="D138" s="887">
        <v>110606</v>
      </c>
      <c r="E138" s="887">
        <v>110606</v>
      </c>
      <c r="F138" s="297">
        <f>SUM(F139:F144)</f>
        <v>0</v>
      </c>
      <c r="G138" s="298" t="s">
        <v>466</v>
      </c>
      <c r="H138" s="274">
        <v>38839</v>
      </c>
      <c r="I138" s="274"/>
      <c r="J138" s="275" t="str">
        <f>Deals2x!AB18</f>
        <v>4. July</v>
      </c>
      <c r="K138" s="267" t="s">
        <v>203</v>
      </c>
      <c r="O138" s="1375" t="str">
        <f>Deals2x!AD19</f>
        <v>First truckload ..61 went smoothly. Second truckload ..62 ran into problems: Buyer side of TSS network didn't manage to recover the money. Follow-up is under way to recover. See extensive discussions.</v>
      </c>
      <c r="P138" s="1376"/>
      <c r="Q138" s="1376"/>
      <c r="R138" s="1376"/>
      <c r="S138" s="1376"/>
      <c r="T138" s="1376"/>
      <c r="U138" s="1376"/>
      <c r="V138" s="1376"/>
      <c r="W138" s="1376"/>
      <c r="X138" s="1376"/>
      <c r="Y138" s="1376"/>
      <c r="Z138" s="1376"/>
      <c r="AA138" s="1376"/>
      <c r="AB138" s="1376"/>
      <c r="AC138" s="1376"/>
      <c r="AD138" s="1376"/>
      <c r="AE138" s="1376"/>
      <c r="AF138" s="1376"/>
      <c r="AG138" s="1376"/>
      <c r="AH138" s="1376"/>
      <c r="AI138" s="1376"/>
      <c r="AJ138" s="1376"/>
      <c r="AK138" s="1376"/>
      <c r="AL138" s="1376"/>
      <c r="AM138" s="1376"/>
      <c r="AN138" s="1376"/>
      <c r="AO138" s="1376"/>
      <c r="AP138" s="1376"/>
      <c r="AQ138" s="1376"/>
      <c r="AR138" s="1377"/>
    </row>
    <row r="139" spans="1:44" s="10" customFormat="1" ht="21.75" customHeight="1">
      <c r="A139" s="220"/>
      <c r="B139" s="221"/>
      <c r="C139" s="326"/>
      <c r="D139" s="228"/>
      <c r="E139" s="229"/>
      <c r="F139" s="296"/>
      <c r="G139" s="29" t="s">
        <v>467</v>
      </c>
      <c r="H139" s="196" t="str">
        <f>Deals2x!L49</f>
        <v>6. Jan</v>
      </c>
      <c r="I139" s="196"/>
      <c r="J139" s="70" t="str">
        <f>Deals2x!AB49</f>
        <v>7. Jan</v>
      </c>
      <c r="K139" s="139" t="str">
        <f>Deals2x!K49</f>
        <v>Sweet Potatoes Mityana to Kampala</v>
      </c>
      <c r="O139" s="1378" t="str">
        <f>Deals2x!AD49</f>
        <v>Worked out fine</v>
      </c>
      <c r="P139" s="1379"/>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9"/>
    </row>
    <row r="140" spans="1:44" s="10" customFormat="1" ht="21.75" customHeight="1">
      <c r="A140" s="220"/>
      <c r="B140" s="221"/>
      <c r="C140" s="326"/>
      <c r="D140" s="228"/>
      <c r="E140" s="229"/>
      <c r="F140" s="230"/>
      <c r="G140" s="29" t="s">
        <v>530</v>
      </c>
      <c r="H140" s="196" t="s">
        <v>529</v>
      </c>
      <c r="I140" s="196"/>
      <c r="J140" s="70" t="s">
        <v>529</v>
      </c>
      <c r="K140" s="139" t="s">
        <v>531</v>
      </c>
      <c r="O140" s="162" t="s">
        <v>426</v>
      </c>
      <c r="P140" s="334"/>
      <c r="Q140" s="334"/>
      <c r="R140" s="334"/>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9"/>
    </row>
    <row r="141" spans="1:44" s="10" customFormat="1" ht="21.75" customHeight="1">
      <c r="A141" s="220"/>
      <c r="B141" s="221"/>
      <c r="C141" s="326"/>
      <c r="D141" s="228"/>
      <c r="E141" s="229"/>
      <c r="F141" s="230"/>
      <c r="G141" s="29" t="s">
        <v>936</v>
      </c>
      <c r="H141" s="196" t="s">
        <v>849</v>
      </c>
      <c r="I141" s="196" t="s">
        <v>359</v>
      </c>
      <c r="J141" s="332"/>
      <c r="K141" s="139" t="str">
        <f>Deals2x!K125</f>
        <v>Beans Mubende to Busia</v>
      </c>
      <c r="O141" s="162"/>
      <c r="P141" s="334"/>
      <c r="Q141" s="334"/>
      <c r="R141" s="334"/>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9"/>
    </row>
    <row r="142" spans="1:44" s="339" customFormat="1" ht="21.75" customHeight="1">
      <c r="A142" s="220"/>
      <c r="B142" s="335"/>
      <c r="C142" s="329"/>
      <c r="D142" s="807"/>
      <c r="E142" s="313"/>
      <c r="F142" s="808"/>
      <c r="G142" s="336" t="s">
        <v>1051</v>
      </c>
      <c r="H142" s="337">
        <f>Deals2x!L160</f>
        <v>39322</v>
      </c>
      <c r="I142" s="337">
        <f>Deals2x!M160</f>
        <v>39323</v>
      </c>
      <c r="J142" s="909" t="s">
        <v>603</v>
      </c>
      <c r="K142" s="340" t="str">
        <f>Deals2x!K160</f>
        <v>Maize Hoima Kitoba to Kampala</v>
      </c>
      <c r="O142" s="840" t="str">
        <f>Deals2x!AD160</f>
        <v>Paul: THIS DEAL FLOPPED BECAUSE WE HAD A PROBLEM SENDING THE MONEY TO THE TSS AGENT- MR BAALE SULAIT. THE MONEY BOUNCED AND IT TOOK US TWO WEEKS TO SORT THIS MESS AND HAVE THE MONEY CREDITED BACK ON OUR ACCOUNT.</v>
      </c>
      <c r="P142" s="838"/>
      <c r="Q142" s="838"/>
      <c r="R142" s="838"/>
      <c r="S142" s="838"/>
      <c r="T142" s="838"/>
      <c r="U142" s="838"/>
      <c r="V142" s="838"/>
      <c r="W142" s="838"/>
      <c r="X142" s="838"/>
      <c r="Y142" s="838"/>
      <c r="Z142" s="838"/>
      <c r="AA142" s="838"/>
      <c r="AB142" s="838"/>
      <c r="AC142" s="838"/>
      <c r="AD142" s="838"/>
      <c r="AE142" s="838"/>
      <c r="AF142" s="838"/>
      <c r="AG142" s="838"/>
      <c r="AH142" s="838"/>
      <c r="AI142" s="838"/>
      <c r="AJ142" s="838"/>
      <c r="AK142" s="838"/>
      <c r="AL142" s="838"/>
      <c r="AM142" s="838"/>
      <c r="AN142" s="838"/>
      <c r="AO142" s="838"/>
      <c r="AP142" s="838"/>
      <c r="AQ142" s="838"/>
      <c r="AR142" s="839"/>
    </row>
    <row r="143" spans="1:44" s="339" customFormat="1" ht="21.75" customHeight="1">
      <c r="A143" s="220"/>
      <c r="B143" s="335"/>
      <c r="C143" s="329"/>
      <c r="D143" s="807"/>
      <c r="E143" s="313"/>
      <c r="F143" s="808"/>
      <c r="G143" s="336" t="s">
        <v>1049</v>
      </c>
      <c r="H143" s="337">
        <f>Deals2x!L161</f>
        <v>39319</v>
      </c>
      <c r="I143" s="337">
        <f>Deals2x!M161</f>
        <v>39318</v>
      </c>
      <c r="J143" s="837"/>
      <c r="K143" s="340" t="str">
        <f>Deals2x!K161</f>
        <v>Maize Mubende to Kitomba</v>
      </c>
      <c r="O143" s="841">
        <f>Deals2x!AD161</f>
        <v>0</v>
      </c>
      <c r="Q143" s="838"/>
      <c r="R143" s="838"/>
      <c r="S143" s="838"/>
      <c r="T143" s="838"/>
      <c r="U143" s="838"/>
      <c r="V143" s="838"/>
      <c r="W143" s="838"/>
      <c r="X143" s="838"/>
      <c r="Y143" s="838"/>
      <c r="Z143" s="838"/>
      <c r="AA143" s="838"/>
      <c r="AB143" s="838"/>
      <c r="AC143" s="838"/>
      <c r="AD143" s="838"/>
      <c r="AE143" s="838"/>
      <c r="AF143" s="838"/>
      <c r="AG143" s="838"/>
      <c r="AH143" s="838"/>
      <c r="AI143" s="838"/>
      <c r="AJ143" s="838"/>
      <c r="AK143" s="838"/>
      <c r="AL143" s="838"/>
      <c r="AM143" s="838"/>
      <c r="AN143" s="838"/>
      <c r="AO143" s="838"/>
      <c r="AP143" s="838"/>
      <c r="AQ143" s="838"/>
      <c r="AR143" s="839"/>
    </row>
    <row r="144" spans="1:15" s="270" customFormat="1" ht="21.75" customHeight="1" thickBot="1">
      <c r="A144" s="268"/>
      <c r="B144" s="276"/>
      <c r="C144" s="325"/>
      <c r="D144" s="248"/>
      <c r="E144" s="249"/>
      <c r="F144" s="250"/>
      <c r="G144" s="269"/>
      <c r="H144" s="277"/>
      <c r="I144" s="277"/>
      <c r="J144" s="272"/>
      <c r="K144" s="273"/>
      <c r="O144" s="273"/>
    </row>
    <row r="145" spans="1:15" s="264" customFormat="1" ht="21.75" customHeight="1" thickBot="1">
      <c r="A145" s="261" t="s">
        <v>155</v>
      </c>
      <c r="B145" s="262" t="s">
        <v>357</v>
      </c>
      <c r="C145" s="263" t="s">
        <v>734</v>
      </c>
      <c r="D145" s="885">
        <v>110209</v>
      </c>
      <c r="E145" s="886">
        <v>110218</v>
      </c>
      <c r="F145" s="297">
        <f>SUM(F146:F150)</f>
        <v>0</v>
      </c>
      <c r="G145" s="298" t="s">
        <v>64</v>
      </c>
      <c r="H145" s="274" t="s">
        <v>409</v>
      </c>
      <c r="I145" s="274"/>
      <c r="J145" s="266" t="str">
        <f>Deals2x!AB27</f>
        <v>23. Sept</v>
      </c>
      <c r="K145" s="267" t="s">
        <v>152</v>
      </c>
      <c r="O145" s="267" t="str">
        <f>Deals2x!AD27</f>
        <v>Delays in payment by buyer; but otherwise TSS standards achieved </v>
      </c>
    </row>
    <row r="146" spans="1:15" s="10" customFormat="1" ht="21.75" customHeight="1">
      <c r="A146" s="220"/>
      <c r="B146" s="221"/>
      <c r="C146" s="326"/>
      <c r="D146" s="228"/>
      <c r="E146" s="229"/>
      <c r="F146" s="296"/>
      <c r="G146" s="29" t="s">
        <v>65</v>
      </c>
      <c r="H146" s="196" t="str">
        <f>Deals2x!L46</f>
        <v>7. Dec</v>
      </c>
      <c r="I146" s="196"/>
      <c r="J146" s="152" t="s">
        <v>603</v>
      </c>
      <c r="K146" s="139" t="str">
        <f>Deals2x!K46</f>
        <v>Soy Bean Kyangwali to Hoima</v>
      </c>
      <c r="O146" s="510" t="str">
        <f>Deals2x!AD46</f>
        <v>Grace: "It did not take place as planned.The main reason being that another company Mukwano using its agents went ahead and purchased most of the soya bean.So by the time the deal was to take place the available quantities were too small and were sold to the local market as seedin Kyangwali.</v>
      </c>
    </row>
    <row r="147" spans="1:15" s="10" customFormat="1" ht="21.75" customHeight="1">
      <c r="A147" s="220"/>
      <c r="B147" s="221"/>
      <c r="C147" s="326"/>
      <c r="D147" s="228"/>
      <c r="E147" s="229"/>
      <c r="F147" s="230"/>
      <c r="G147" s="29" t="s">
        <v>565</v>
      </c>
      <c r="H147" s="196" t="s">
        <v>543</v>
      </c>
      <c r="I147" s="196" t="str">
        <f>Deals2x!M66</f>
        <v>12. March</v>
      </c>
      <c r="J147" s="63"/>
      <c r="K147" s="139" t="str">
        <f>Deals2x!K66</f>
        <v>Beans Igayaza to Hoima</v>
      </c>
      <c r="O147" s="139"/>
    </row>
    <row r="148" spans="1:15" s="10" customFormat="1" ht="21.75" customHeight="1">
      <c r="A148" s="220"/>
      <c r="B148" s="221"/>
      <c r="C148" s="326"/>
      <c r="D148" s="228"/>
      <c r="E148" s="229"/>
      <c r="F148" s="230"/>
      <c r="G148" s="29" t="s">
        <v>618</v>
      </c>
      <c r="H148" s="196" t="str">
        <f>Deals2x!L80</f>
        <v>16. March</v>
      </c>
      <c r="I148" s="196" t="str">
        <f>Deals2x!M80</f>
        <v>June</v>
      </c>
      <c r="J148" s="63"/>
      <c r="K148" s="139" t="str">
        <f>Deals2x!K80</f>
        <v>Beans Kyangwali to Hoima</v>
      </c>
      <c r="O148" s="139"/>
    </row>
    <row r="149" spans="1:15" s="339" customFormat="1" ht="21.75" customHeight="1">
      <c r="A149" s="220"/>
      <c r="B149" s="335"/>
      <c r="C149" s="329"/>
      <c r="D149" s="312"/>
      <c r="E149" s="313"/>
      <c r="F149" s="314"/>
      <c r="G149" s="336" t="s">
        <v>768</v>
      </c>
      <c r="H149" s="337" t="str">
        <f>Deals2x!L113</f>
        <v>20. May</v>
      </c>
      <c r="I149" s="337" t="str">
        <f>Deals2x!M113</f>
        <v>22. May</v>
      </c>
      <c r="J149" s="338">
        <f>Deals2x!AB113</f>
        <v>0</v>
      </c>
      <c r="K149" s="340" t="str">
        <f>Deals2x!K113</f>
        <v>Freisan heifers Wakiso to Hoima</v>
      </c>
      <c r="O149" s="340"/>
    </row>
    <row r="150" spans="1:15" s="270" customFormat="1" ht="21.75" customHeight="1" thickBot="1">
      <c r="A150" s="268"/>
      <c r="B150" s="276"/>
      <c r="C150" s="325"/>
      <c r="D150" s="248"/>
      <c r="E150" s="249"/>
      <c r="F150" s="250"/>
      <c r="G150" s="269"/>
      <c r="H150" s="277"/>
      <c r="I150" s="277"/>
      <c r="J150" s="272"/>
      <c r="K150" s="273"/>
      <c r="O150" s="273"/>
    </row>
    <row r="151" spans="1:15" s="264" customFormat="1" ht="21.75" customHeight="1" thickBot="1">
      <c r="A151" s="261" t="s">
        <v>642</v>
      </c>
      <c r="B151" s="262" t="s">
        <v>51</v>
      </c>
      <c r="C151" s="263" t="s">
        <v>734</v>
      </c>
      <c r="D151" s="263" t="s">
        <v>734</v>
      </c>
      <c r="E151" s="294" t="s">
        <v>734</v>
      </c>
      <c r="F151" s="297">
        <f>SUM(F152:F153)</f>
        <v>0</v>
      </c>
      <c r="G151" s="298" t="s">
        <v>74</v>
      </c>
      <c r="H151" s="274" t="s">
        <v>75</v>
      </c>
      <c r="I151" s="274"/>
      <c r="J151" s="260" t="s">
        <v>682</v>
      </c>
      <c r="K151" s="267" t="str">
        <f>Deals2x!K58</f>
        <v>Groundnuts Mubende to Kabale town</v>
      </c>
      <c r="O151" s="267" t="str">
        <f>Deals2x!AD58</f>
        <v>110418 (backchannel): Sarah says "The farmers have sold off the groundnuts and we would probably have to wait for another season, hopefully then we will have enough COB funds to finance such high value crops".</v>
      </c>
    </row>
    <row r="152" spans="1:15" s="10" customFormat="1" ht="21.75" customHeight="1">
      <c r="A152" s="220"/>
      <c r="B152" s="221"/>
      <c r="C152" s="326"/>
      <c r="D152" s="232"/>
      <c r="E152" s="229"/>
      <c r="F152" s="296"/>
      <c r="G152" s="29"/>
      <c r="H152" s="196"/>
      <c r="I152" s="196"/>
      <c r="J152" s="302"/>
      <c r="K152" s="139"/>
      <c r="O152" s="139"/>
    </row>
    <row r="153" spans="1:15" s="270" customFormat="1" ht="21.75" customHeight="1" thickBot="1">
      <c r="A153" s="268"/>
      <c r="B153" s="276"/>
      <c r="C153" s="325"/>
      <c r="D153" s="248"/>
      <c r="E153" s="249"/>
      <c r="F153" s="250"/>
      <c r="G153" s="269"/>
      <c r="H153" s="277"/>
      <c r="I153" s="277"/>
      <c r="J153" s="272"/>
      <c r="K153" s="273"/>
      <c r="O153" s="273"/>
    </row>
    <row r="154" spans="1:15" s="264" customFormat="1" ht="21.75" customHeight="1" thickBot="1">
      <c r="A154" s="261" t="s">
        <v>619</v>
      </c>
      <c r="B154" s="262" t="s">
        <v>620</v>
      </c>
      <c r="C154" s="887">
        <v>110606</v>
      </c>
      <c r="D154" s="225" t="s">
        <v>734</v>
      </c>
      <c r="E154" s="887">
        <v>110606</v>
      </c>
      <c r="F154" s="297">
        <f>SUM(F155:F156)</f>
        <v>0</v>
      </c>
      <c r="G154" s="298" t="s">
        <v>622</v>
      </c>
      <c r="H154" s="274" t="str">
        <f>Deals2x!L82</f>
        <v>20. March</v>
      </c>
      <c r="I154" s="274" t="str">
        <f>Deals2x!M82</f>
        <v>August</v>
      </c>
      <c r="J154" s="278"/>
      <c r="K154" s="267" t="str">
        <f>Deals2x!K82</f>
        <v>Maize in Attabu for Mukwano</v>
      </c>
      <c r="O154" s="267"/>
    </row>
    <row r="155" spans="1:15" s="10" customFormat="1" ht="21.75" customHeight="1">
      <c r="A155" s="220"/>
      <c r="B155" s="221"/>
      <c r="C155" s="331"/>
      <c r="D155" s="226"/>
      <c r="E155" s="227"/>
      <c r="F155" s="296"/>
      <c r="G155" s="29"/>
      <c r="H155" s="196"/>
      <c r="I155" s="196"/>
      <c r="J155" s="63"/>
      <c r="K155" s="139"/>
      <c r="O155" s="139"/>
    </row>
    <row r="156" spans="1:15" s="270" customFormat="1" ht="21.75" customHeight="1" thickBot="1">
      <c r="A156" s="268"/>
      <c r="B156" s="276"/>
      <c r="C156" s="325"/>
      <c r="D156" s="248"/>
      <c r="E156" s="249"/>
      <c r="F156" s="250"/>
      <c r="G156" s="269"/>
      <c r="H156" s="277"/>
      <c r="I156" s="277"/>
      <c r="J156" s="272"/>
      <c r="K156" s="273"/>
      <c r="O156" s="273"/>
    </row>
    <row r="157" spans="1:15" s="264" customFormat="1" ht="21.75" customHeight="1" thickBot="1">
      <c r="A157" s="261" t="s">
        <v>700</v>
      </c>
      <c r="B157" s="262" t="s">
        <v>701</v>
      </c>
      <c r="C157" s="263" t="s">
        <v>734</v>
      </c>
      <c r="D157" s="263" t="s">
        <v>734</v>
      </c>
      <c r="E157" s="294" t="s">
        <v>734</v>
      </c>
      <c r="F157" s="297">
        <f>SUM(F159:F162)</f>
        <v>0</v>
      </c>
      <c r="G157" s="298" t="s">
        <v>703</v>
      </c>
      <c r="H157" s="274" t="s">
        <v>704</v>
      </c>
      <c r="I157" s="274" t="str">
        <f>Deals2x!M102</f>
        <v>??</v>
      </c>
      <c r="J157" s="278"/>
      <c r="K157" s="267" t="str">
        <f>Deals2x!K102</f>
        <v>Beans seed from Lira to Zombo</v>
      </c>
      <c r="O157" s="267"/>
    </row>
    <row r="158" spans="1:15" s="264" customFormat="1" ht="21.75" customHeight="1" thickBot="1">
      <c r="A158" s="261"/>
      <c r="B158" s="262"/>
      <c r="C158" s="325"/>
      <c r="D158" s="248"/>
      <c r="E158" s="249"/>
      <c r="F158" s="541"/>
      <c r="G158" s="298"/>
      <c r="H158" s="274"/>
      <c r="I158" s="274"/>
      <c r="J158" s="278"/>
      <c r="K158" s="267"/>
      <c r="O158" s="267"/>
    </row>
    <row r="159" spans="1:15" s="10" customFormat="1" ht="21.75" customHeight="1">
      <c r="A159" s="220" t="s">
        <v>841</v>
      </c>
      <c r="B159" s="221" t="s">
        <v>842</v>
      </c>
      <c r="C159" s="885">
        <v>110718</v>
      </c>
      <c r="D159" s="263" t="s">
        <v>734</v>
      </c>
      <c r="E159" s="885">
        <v>110718</v>
      </c>
      <c r="F159" s="1175">
        <v>0</v>
      </c>
      <c r="G159" s="542"/>
      <c r="H159" s="196"/>
      <c r="I159" s="196"/>
      <c r="J159" s="63"/>
      <c r="K159" s="139"/>
      <c r="O159" s="139"/>
    </row>
    <row r="160" spans="1:15" s="10" customFormat="1" ht="21.75" customHeight="1">
      <c r="A160" s="220"/>
      <c r="B160" s="221"/>
      <c r="C160" s="331"/>
      <c r="D160" s="226"/>
      <c r="E160" s="227"/>
      <c r="F160" s="614"/>
      <c r="G160" s="542"/>
      <c r="H160" s="196"/>
      <c r="I160" s="196"/>
      <c r="J160" s="63"/>
      <c r="K160" s="139"/>
      <c r="O160" s="139"/>
    </row>
    <row r="161" spans="1:15" s="10" customFormat="1" ht="21.75" customHeight="1">
      <c r="A161" s="220" t="s">
        <v>1241</v>
      </c>
      <c r="B161" s="221" t="s">
        <v>1242</v>
      </c>
      <c r="C161" s="885">
        <v>120209</v>
      </c>
      <c r="D161" s="263" t="s">
        <v>734</v>
      </c>
      <c r="E161" s="263" t="s">
        <v>734</v>
      </c>
      <c r="F161" s="614"/>
      <c r="G161" s="542" t="s">
        <v>1246</v>
      </c>
      <c r="H161" s="196">
        <f>Deals2x!L203</f>
        <v>39490</v>
      </c>
      <c r="I161" s="196">
        <f>Deals2x!M203</f>
        <v>39494</v>
      </c>
      <c r="J161" s="260" t="s">
        <v>682</v>
      </c>
      <c r="K161" s="139" t="str">
        <f>Deals2x!K203</f>
        <v>Maize Bugiri to Busia</v>
      </c>
      <c r="O161" s="1180" t="str">
        <f>Deals2x!AD203</f>
        <v>120328 Price changes led to deal not taking place so no COB was taken</v>
      </c>
    </row>
    <row r="162" spans="1:15" s="10" customFormat="1" ht="21.75" customHeight="1">
      <c r="A162" s="220"/>
      <c r="B162" s="221"/>
      <c r="C162" s="326"/>
      <c r="D162" s="657"/>
      <c r="E162" s="229"/>
      <c r="F162" s="614"/>
      <c r="G162" s="542"/>
      <c r="H162" s="196"/>
      <c r="I162" s="196"/>
      <c r="J162" s="63"/>
      <c r="K162" s="1174"/>
      <c r="O162" s="139"/>
    </row>
    <row r="163" spans="1:15" s="10" customFormat="1" ht="21.75" customHeight="1">
      <c r="A163" s="220"/>
      <c r="B163" s="221"/>
      <c r="C163" s="326"/>
      <c r="D163" s="657"/>
      <c r="E163" s="229"/>
      <c r="F163" s="614"/>
      <c r="G163" s="542"/>
      <c r="H163" s="196"/>
      <c r="I163" s="196"/>
      <c r="J163" s="63"/>
      <c r="K163" s="1174"/>
      <c r="O163" s="139"/>
    </row>
    <row r="164" spans="1:15" s="10" customFormat="1" ht="21.75" customHeight="1">
      <c r="A164" s="220"/>
      <c r="B164" s="221"/>
      <c r="C164" s="326"/>
      <c r="D164" s="657"/>
      <c r="E164" s="229"/>
      <c r="F164" s="614"/>
      <c r="G164" s="542"/>
      <c r="H164" s="196"/>
      <c r="I164" s="196"/>
      <c r="J164" s="63"/>
      <c r="K164" s="1174"/>
      <c r="O164" s="139"/>
    </row>
    <row r="165" spans="1:15" s="2" customFormat="1" ht="21.75" customHeight="1">
      <c r="A165" s="218"/>
      <c r="B165" s="219"/>
      <c r="C165" s="341"/>
      <c r="D165" s="224"/>
      <c r="E165" s="224"/>
      <c r="F165" s="231"/>
      <c r="G165" s="28"/>
      <c r="H165" s="58"/>
      <c r="I165" s="58"/>
      <c r="J165" s="59"/>
      <c r="K165" s="138"/>
      <c r="O165" s="138"/>
    </row>
    <row r="166" spans="1:15" s="11" customFormat="1" ht="21.75" customHeight="1">
      <c r="A166" s="222"/>
      <c r="B166" s="222" t="s">
        <v>379</v>
      </c>
      <c r="C166" s="326"/>
      <c r="D166" s="228"/>
      <c r="E166" s="229"/>
      <c r="F166" s="230"/>
      <c r="G166" s="30"/>
      <c r="H166" s="197"/>
      <c r="I166" s="197"/>
      <c r="J166" s="64"/>
      <c r="K166" s="140"/>
      <c r="O166" s="140"/>
    </row>
    <row r="167" spans="1:15" s="288" customFormat="1" ht="21.75" customHeight="1" thickBot="1">
      <c r="A167" s="285"/>
      <c r="B167" s="286"/>
      <c r="C167" s="325"/>
      <c r="D167" s="248"/>
      <c r="E167" s="249"/>
      <c r="F167" s="250"/>
      <c r="G167" s="287"/>
      <c r="H167" s="289"/>
      <c r="I167" s="289"/>
      <c r="J167" s="290"/>
      <c r="K167" s="291"/>
      <c r="O167" s="291"/>
    </row>
    <row r="168" spans="1:15" s="281" customFormat="1" ht="21.75" customHeight="1" thickBot="1">
      <c r="A168" s="279" t="s">
        <v>456</v>
      </c>
      <c r="B168" s="280" t="s">
        <v>455</v>
      </c>
      <c r="C168" s="1267">
        <v>120319</v>
      </c>
      <c r="D168" s="887">
        <v>110729</v>
      </c>
      <c r="E168" s="887">
        <v>110524</v>
      </c>
      <c r="F168" s="297">
        <v>2</v>
      </c>
      <c r="G168" s="299" t="s">
        <v>66</v>
      </c>
      <c r="H168" s="282">
        <v>38835</v>
      </c>
      <c r="I168" s="282"/>
      <c r="J168" s="283" t="str">
        <f>Deals2x!AB16</f>
        <v>failed
1. Dec</v>
      </c>
      <c r="K168" s="284" t="s">
        <v>148</v>
      </c>
      <c r="O168" s="284" t="str">
        <f>Deals2x!AD16</f>
        <v>Major problems with COB payments by buyers. Mistake was: Gave them the potatoes without seeing the money. These guys now delay payments. But RAVI commissions are paid</v>
      </c>
    </row>
    <row r="169" spans="1:15" s="11" customFormat="1" ht="21.75" customHeight="1">
      <c r="A169" s="222"/>
      <c r="B169" s="223"/>
      <c r="C169" s="326"/>
      <c r="D169" s="228"/>
      <c r="E169" s="229"/>
      <c r="F169" s="296"/>
      <c r="G169" s="30" t="s">
        <v>67</v>
      </c>
      <c r="H169" s="190" t="s">
        <v>80</v>
      </c>
      <c r="I169" s="190"/>
      <c r="J169" s="70" t="str">
        <f>Deals2x!AB32</f>
        <v>26. Oct</v>
      </c>
      <c r="K169" s="140" t="s">
        <v>193</v>
      </c>
      <c r="O169" s="140" t="str">
        <f>Deals2x!AD32</f>
        <v>TSS standards achieved, but small commissions due to no balances</v>
      </c>
    </row>
    <row r="170" spans="1:15" s="11" customFormat="1" ht="30.75" customHeight="1">
      <c r="A170" s="222"/>
      <c r="B170" s="223"/>
      <c r="C170" s="326"/>
      <c r="D170" s="228"/>
      <c r="E170" s="229"/>
      <c r="F170" s="230"/>
      <c r="G170" s="30" t="s">
        <v>68</v>
      </c>
      <c r="H170" s="190" t="s">
        <v>187</v>
      </c>
      <c r="I170" s="190"/>
      <c r="J170" s="71" t="s">
        <v>172</v>
      </c>
      <c r="K170" s="140" t="s">
        <v>191</v>
      </c>
      <c r="O170" s="140"/>
    </row>
    <row r="171" spans="1:15" s="11" customFormat="1" ht="21.75" customHeight="1">
      <c r="A171" s="222"/>
      <c r="B171" s="223"/>
      <c r="C171" s="326"/>
      <c r="D171" s="228"/>
      <c r="E171" s="229"/>
      <c r="F171" s="230"/>
      <c r="G171" s="30" t="s">
        <v>69</v>
      </c>
      <c r="H171" s="190" t="s">
        <v>139</v>
      </c>
      <c r="I171" s="190"/>
      <c r="J171" s="70" t="str">
        <f>Deals2x!AB42</f>
        <v>14. Dec</v>
      </c>
      <c r="K171" s="140" t="str">
        <f>Deals2x!K42</f>
        <v>Beans from Ibwanzi to FNH Makambako</v>
      </c>
      <c r="O171" s="140" t="str">
        <f>Deals2x!AD42</f>
        <v>Worked very well. Good story by Bahat. First good bonus payments. Problems with trucking the produce. </v>
      </c>
    </row>
    <row r="172" spans="1:15" s="11" customFormat="1" ht="21.75" customHeight="1">
      <c r="A172" s="222"/>
      <c r="B172" s="223"/>
      <c r="C172" s="326"/>
      <c r="D172" s="228"/>
      <c r="E172" s="229"/>
      <c r="F172" s="230"/>
      <c r="G172" s="30" t="s">
        <v>550</v>
      </c>
      <c r="H172" s="190" t="str">
        <f>Deals2x!L62</f>
        <v>5. March</v>
      </c>
      <c r="I172" s="190" t="str">
        <f>Deals2x!M62</f>
        <v>15. March</v>
      </c>
      <c r="J172" s="30"/>
      <c r="K172" s="140" t="str">
        <f>Deals2x!K62</f>
        <v>Bean Seeds Ilembula to Magunguli and Ugesa</v>
      </c>
      <c r="O172" s="140"/>
    </row>
    <row r="173" spans="1:15" s="11" customFormat="1" ht="21.75" customHeight="1">
      <c r="A173" s="222"/>
      <c r="B173" s="223"/>
      <c r="C173" s="326"/>
      <c r="D173" s="228"/>
      <c r="E173" s="229"/>
      <c r="F173" s="230"/>
      <c r="G173" s="30" t="s">
        <v>556</v>
      </c>
      <c r="H173" s="190" t="s">
        <v>546</v>
      </c>
      <c r="I173" s="190"/>
      <c r="J173" s="122" t="s">
        <v>603</v>
      </c>
      <c r="K173" s="140" t="str">
        <f>Deals2x!K63</f>
        <v>f</v>
      </c>
      <c r="O173" s="140"/>
    </row>
    <row r="174" spans="1:15" s="11" customFormat="1" ht="21.75" customHeight="1">
      <c r="A174" s="222"/>
      <c r="B174" s="223"/>
      <c r="C174" s="326"/>
      <c r="D174" s="228"/>
      <c r="E174" s="229"/>
      <c r="F174" s="230"/>
      <c r="G174" s="30" t="s">
        <v>557</v>
      </c>
      <c r="H174" s="190" t="s">
        <v>546</v>
      </c>
      <c r="I174" s="190"/>
      <c r="J174" s="122" t="s">
        <v>603</v>
      </c>
      <c r="K174" s="140" t="str">
        <f>Deals2x!K64</f>
        <v>Rice Magugu to Babati (2 tons)</v>
      </c>
      <c r="O174" s="140"/>
    </row>
    <row r="175" spans="1:15" s="11" customFormat="1" ht="21.75" customHeight="1">
      <c r="A175" s="222"/>
      <c r="B175" s="223"/>
      <c r="C175" s="326"/>
      <c r="D175" s="228"/>
      <c r="E175" s="229"/>
      <c r="F175" s="230"/>
      <c r="G175" s="30" t="s">
        <v>560</v>
      </c>
      <c r="H175" s="190" t="s">
        <v>546</v>
      </c>
      <c r="I175" s="190" t="str">
        <f>Deals2x!M65</f>
        <v>June</v>
      </c>
      <c r="J175" s="30"/>
      <c r="K175" s="140" t="s">
        <v>561</v>
      </c>
      <c r="O175" s="140"/>
    </row>
    <row r="176" spans="1:15" s="11" customFormat="1" ht="21.75" customHeight="1">
      <c r="A176" s="222"/>
      <c r="B176" s="223"/>
      <c r="C176" s="326"/>
      <c r="D176" s="228"/>
      <c r="E176" s="229"/>
      <c r="F176" s="230"/>
      <c r="G176" s="11" t="s">
        <v>613</v>
      </c>
      <c r="H176" s="190" t="s">
        <v>610</v>
      </c>
      <c r="I176" s="190" t="str">
        <f>Deals2x!M81</f>
        <v>21. March</v>
      </c>
      <c r="J176" s="30"/>
      <c r="K176" s="140" t="str">
        <f>Deals2x!K81</f>
        <v>Pears Ihomasa to Mlimba</v>
      </c>
      <c r="O176" s="140"/>
    </row>
    <row r="177" spans="1:15" s="11" customFormat="1" ht="21.75" customHeight="1">
      <c r="A177" s="222"/>
      <c r="B177" s="223"/>
      <c r="C177" s="326"/>
      <c r="D177" s="228"/>
      <c r="E177" s="229"/>
      <c r="F177" s="230"/>
      <c r="G177" s="11" t="s">
        <v>647</v>
      </c>
      <c r="H177" s="190">
        <f>Deals2x!L87</f>
        <v>39174</v>
      </c>
      <c r="I177" s="190"/>
      <c r="J177" s="133">
        <v>39180</v>
      </c>
      <c r="K177" s="140" t="str">
        <f>Deals2x!K87</f>
        <v>Potoatoes Ugesa to Dar</v>
      </c>
      <c r="O177" s="140" t="str">
        <f>Deals2x!AD87</f>
        <v>Standards achieved. First double loop deal. Very high percentage increase for farmers at 84% even though total commissions were 10%</v>
      </c>
    </row>
    <row r="178" spans="1:15" s="11" customFormat="1" ht="21.75" customHeight="1">
      <c r="A178" s="222"/>
      <c r="B178" s="223"/>
      <c r="C178" s="326"/>
      <c r="D178" s="228"/>
      <c r="E178" s="229"/>
      <c r="F178" s="230">
        <v>1</v>
      </c>
      <c r="G178" s="11" t="s">
        <v>649</v>
      </c>
      <c r="H178" s="190">
        <f>Deals2x!L88</f>
        <v>39174</v>
      </c>
      <c r="I178" s="190"/>
      <c r="J178" s="187">
        <v>39201</v>
      </c>
      <c r="K178" s="140" t="str">
        <f>Deals2x!K88</f>
        <v>Potatoes Ihomasa to Dar</v>
      </c>
      <c r="O178" s="140" t="str">
        <f>Deals2x!AD88</f>
        <v>Standards achieved; 110428 Bahat: The Mistake i did is in expenses side I didn't add the cost for the fare of bus when this people are back from Dar es salaam to Ugesa is my mistake so what we end up is to use my coordinator commission</v>
      </c>
    </row>
    <row r="179" spans="1:15" s="11" customFormat="1" ht="21.75" customHeight="1">
      <c r="A179" s="222"/>
      <c r="B179" s="223"/>
      <c r="C179" s="326"/>
      <c r="D179" s="228"/>
      <c r="E179" s="229"/>
      <c r="F179" s="230"/>
      <c r="G179" s="11" t="s">
        <v>668</v>
      </c>
      <c r="H179" s="190">
        <v>39189</v>
      </c>
      <c r="I179" s="190">
        <f>Deals2x!M93</f>
        <v>39196</v>
      </c>
      <c r="J179" s="664" t="s">
        <v>603</v>
      </c>
      <c r="K179" s="140" t="str">
        <f>Deals2x!K93</f>
        <v>Timber Makambako to Daressalaam</v>
      </c>
      <c r="O179" s="622" t="str">
        <f>Deals2x!AD93</f>
        <v>cancelled by Bahat 111125</v>
      </c>
    </row>
    <row r="180" spans="1:15" s="11" customFormat="1" ht="21.75" customHeight="1">
      <c r="A180" s="222"/>
      <c r="B180" s="223"/>
      <c r="C180" s="326"/>
      <c r="D180" s="228"/>
      <c r="E180" s="229"/>
      <c r="F180" s="230"/>
      <c r="G180" s="11" t="s">
        <v>730</v>
      </c>
      <c r="H180" s="190" t="s">
        <v>727</v>
      </c>
      <c r="I180" s="190" t="str">
        <f>Deals2x!M107</f>
        <v>14. May</v>
      </c>
      <c r="J180" s="743">
        <v>39298</v>
      </c>
      <c r="K180" s="140" t="str">
        <f>Deals2x!K107</f>
        <v>Round Potatoes Ugesa to Dar</v>
      </c>
      <c r="O180" s="140" t="s">
        <v>1008</v>
      </c>
    </row>
    <row r="181" spans="1:15" s="315" customFormat="1" ht="21.75" customHeight="1">
      <c r="A181" s="310"/>
      <c r="B181" s="311"/>
      <c r="C181" s="329"/>
      <c r="D181" s="312"/>
      <c r="E181" s="313"/>
      <c r="F181" s="314"/>
      <c r="G181" s="315" t="s">
        <v>748</v>
      </c>
      <c r="H181" s="316" t="str">
        <f>Deals2x!L108</f>
        <v>16. May</v>
      </c>
      <c r="I181" s="316" t="str">
        <f>Deals2x!M108</f>
        <v>18. May</v>
      </c>
      <c r="J181" s="505" t="s">
        <v>603</v>
      </c>
      <c r="K181" s="509" t="s">
        <v>747</v>
      </c>
      <c r="O181" s="509"/>
    </row>
    <row r="182" spans="1:15" s="315" customFormat="1" ht="21.75" customHeight="1">
      <c r="A182" s="310"/>
      <c r="B182" s="311"/>
      <c r="C182" s="329"/>
      <c r="D182" s="312"/>
      <c r="E182" s="313"/>
      <c r="F182" s="314"/>
      <c r="G182" s="315" t="s">
        <v>816</v>
      </c>
      <c r="H182" s="316" t="str">
        <f>Deals2x!L114</f>
        <v>20. May</v>
      </c>
      <c r="I182" s="316" t="str">
        <f>Deals2x!M114</f>
        <v>21. May</v>
      </c>
      <c r="J182" s="504" t="s">
        <v>814</v>
      </c>
      <c r="K182" s="509" t="str">
        <f>Deals2x!K114</f>
        <v>Maize Mlowo to Daressalaam</v>
      </c>
      <c r="O182" s="509" t="str">
        <f>Deals2x!AD114</f>
        <v>Standards achieved. Good deal. Big potential for repeat deals with this buyer</v>
      </c>
    </row>
    <row r="183" spans="1:15" s="315" customFormat="1" ht="21.75" customHeight="1">
      <c r="A183" s="310"/>
      <c r="B183" s="311"/>
      <c r="C183" s="329"/>
      <c r="D183" s="312"/>
      <c r="E183" s="313"/>
      <c r="F183" s="314"/>
      <c r="G183" s="315" t="s">
        <v>830</v>
      </c>
      <c r="H183" s="316" t="s">
        <v>825</v>
      </c>
      <c r="I183" s="316" t="s">
        <v>773</v>
      </c>
      <c r="J183" s="774">
        <v>39307</v>
      </c>
      <c r="K183" s="509" t="str">
        <f>Deals2x!K115</f>
        <v>Maize Mlowo to Moshi HIMO</v>
      </c>
      <c r="O183" s="509" t="str">
        <f>Deals2x!AD115</f>
        <v>Worked out in the end. We almost got caught by the export ban of the government. </v>
      </c>
    </row>
    <row r="184" spans="1:15" s="315" customFormat="1" ht="21.75" customHeight="1">
      <c r="A184" s="310"/>
      <c r="B184" s="311"/>
      <c r="C184" s="329"/>
      <c r="D184" s="312"/>
      <c r="E184" s="313"/>
      <c r="F184" s="314"/>
      <c r="G184" s="315" t="s">
        <v>831</v>
      </c>
      <c r="H184" s="316" t="s">
        <v>825</v>
      </c>
      <c r="I184" s="316" t="s">
        <v>832</v>
      </c>
      <c r="J184" s="505" t="s">
        <v>603</v>
      </c>
      <c r="K184" s="509" t="s">
        <v>571</v>
      </c>
      <c r="O184" s="317" t="str">
        <f>Deals2x!AD116</f>
        <v>110803 pinged Bahat to finalize these</v>
      </c>
    </row>
    <row r="185" spans="1:15" s="315" customFormat="1" ht="21.75" customHeight="1">
      <c r="A185" s="310"/>
      <c r="B185" s="311"/>
      <c r="C185" s="329"/>
      <c r="D185" s="312"/>
      <c r="E185" s="313"/>
      <c r="F185" s="314"/>
      <c r="G185" s="315" t="s">
        <v>833</v>
      </c>
      <c r="H185" s="316" t="s">
        <v>834</v>
      </c>
      <c r="I185" s="316"/>
      <c r="J185" s="505" t="s">
        <v>603</v>
      </c>
      <c r="K185" s="509"/>
      <c r="O185" s="317" t="str">
        <f>Deals2x!AD117</f>
        <v>110704 pinged Bahat to finalize these</v>
      </c>
    </row>
    <row r="186" spans="1:15" s="315" customFormat="1" ht="21.75" customHeight="1">
      <c r="A186" s="310"/>
      <c r="B186" s="311"/>
      <c r="C186" s="329"/>
      <c r="D186" s="312"/>
      <c r="E186" s="313"/>
      <c r="F186" s="314"/>
      <c r="G186" s="558" t="s">
        <v>866</v>
      </c>
      <c r="H186" s="559" t="s">
        <v>864</v>
      </c>
      <c r="I186" s="559" t="s">
        <v>867</v>
      </c>
      <c r="J186" s="531"/>
      <c r="K186" s="509" t="str">
        <f>Deals2x!K119</f>
        <v>Maize Babati to Moshi</v>
      </c>
      <c r="O186" s="509"/>
    </row>
    <row r="187" spans="1:15" s="315" customFormat="1" ht="21.75" customHeight="1">
      <c r="A187" s="310"/>
      <c r="B187" s="311"/>
      <c r="C187" s="329"/>
      <c r="D187" s="312"/>
      <c r="E187" s="313"/>
      <c r="F187" s="314"/>
      <c r="G187" s="558" t="s">
        <v>871</v>
      </c>
      <c r="H187" s="559" t="s">
        <v>864</v>
      </c>
      <c r="I187" s="559" t="s">
        <v>753</v>
      </c>
      <c r="J187" s="531"/>
      <c r="K187" s="509" t="str">
        <f>Deals2x!K120</f>
        <v>Sunflower Babati to Dar</v>
      </c>
      <c r="O187" s="509"/>
    </row>
    <row r="188" spans="1:15" s="315" customFormat="1" ht="21.75" customHeight="1">
      <c r="A188" s="310"/>
      <c r="B188" s="311"/>
      <c r="C188" s="329"/>
      <c r="D188" s="312"/>
      <c r="E188" s="313"/>
      <c r="F188" s="314"/>
      <c r="G188" s="577" t="s">
        <v>905</v>
      </c>
      <c r="H188" s="559" t="str">
        <f>Deals2x!L130</f>
        <v>4 July</v>
      </c>
      <c r="I188" s="559" t="str">
        <f>Deals2x!M130</f>
        <v>30 June</v>
      </c>
      <c r="J188" s="727">
        <v>39296</v>
      </c>
      <c r="K188" s="509" t="str">
        <f>Deals2x!K130</f>
        <v>Potatoes Njombe to Dar</v>
      </c>
      <c r="O188" s="317" t="str">
        <f>Deals2x!AD130</f>
        <v>This is a reconstruct of fast deal. Mistake on our side, ie. Not fast enough to react to Bahats request. Worked out fine in the end. </v>
      </c>
    </row>
    <row r="189" spans="1:15" s="315" customFormat="1" ht="21.75" customHeight="1">
      <c r="A189" s="310"/>
      <c r="B189" s="311"/>
      <c r="C189" s="329"/>
      <c r="D189" s="312"/>
      <c r="E189" s="313"/>
      <c r="F189" s="314"/>
      <c r="G189" s="577" t="s">
        <v>1017</v>
      </c>
      <c r="H189" s="559">
        <f>Deals2x!L150</f>
        <v>39307</v>
      </c>
      <c r="I189" s="559">
        <f>Deals2x!M150</f>
        <v>39318</v>
      </c>
      <c r="J189" s="531"/>
      <c r="K189" s="509" t="str">
        <f>Deals2x!K150</f>
        <v>Sunflower Iringa to Dar</v>
      </c>
      <c r="O189" s="317">
        <f>Deals2x!AD150</f>
        <v>0</v>
      </c>
    </row>
    <row r="190" spans="1:15" s="315" customFormat="1" ht="21.75" customHeight="1">
      <c r="A190" s="310"/>
      <c r="B190" s="311"/>
      <c r="C190" s="329"/>
      <c r="D190" s="312"/>
      <c r="E190" s="313"/>
      <c r="F190" s="314"/>
      <c r="G190" s="577" t="s">
        <v>1020</v>
      </c>
      <c r="H190" s="559">
        <f>Deals2x!L151</f>
        <v>39309</v>
      </c>
      <c r="I190" s="559">
        <f>Deals2x!M151</f>
        <v>39333</v>
      </c>
      <c r="J190" s="531"/>
      <c r="K190" s="509" t="str">
        <f>Deals2x!K151</f>
        <v>Maize Ulembwe to Ifakara</v>
      </c>
      <c r="O190" s="317">
        <f>Deals2x!AD151</f>
        <v>0</v>
      </c>
    </row>
    <row r="191" spans="1:15" s="315" customFormat="1" ht="21.75" customHeight="1">
      <c r="A191" s="310"/>
      <c r="B191" s="311"/>
      <c r="C191" s="329"/>
      <c r="D191" s="312"/>
      <c r="E191" s="313"/>
      <c r="F191" s="314"/>
      <c r="G191" s="577" t="s">
        <v>1022</v>
      </c>
      <c r="H191" s="559">
        <f>Deals2x!L152</f>
        <v>39309</v>
      </c>
      <c r="I191" s="559">
        <f>Deals2x!M152</f>
        <v>39354</v>
      </c>
      <c r="J191" s="531"/>
      <c r="K191" s="509" t="str">
        <f>Deals2x!K152</f>
        <v>Banana Mbinga to Daressalaam</v>
      </c>
      <c r="O191" s="317">
        <f>Deals2x!AD152</f>
        <v>0</v>
      </c>
    </row>
    <row r="192" spans="1:15" s="315" customFormat="1" ht="21.75" customHeight="1">
      <c r="A192" s="310"/>
      <c r="B192" s="311"/>
      <c r="C192" s="329"/>
      <c r="D192" s="312"/>
      <c r="E192" s="313"/>
      <c r="F192" s="314"/>
      <c r="G192" s="577" t="s">
        <v>1025</v>
      </c>
      <c r="H192" s="559">
        <f>Deals2x!L153</f>
        <v>39309</v>
      </c>
      <c r="I192" s="559" t="str">
        <f>Deals2x!M153</f>
        <v>5. Oct</v>
      </c>
      <c r="J192" s="531"/>
      <c r="K192" s="509" t="str">
        <f>Deals2x!K153</f>
        <v>Maize Ihomasa to Mlimba</v>
      </c>
      <c r="O192" s="317">
        <f>Deals2x!AD153</f>
        <v>0</v>
      </c>
    </row>
    <row r="193" spans="1:15" s="315" customFormat="1" ht="21.75" customHeight="1">
      <c r="A193" s="310"/>
      <c r="B193" s="311"/>
      <c r="C193" s="329"/>
      <c r="D193" s="312"/>
      <c r="E193" s="313"/>
      <c r="F193" s="314"/>
      <c r="G193" s="577" t="s">
        <v>1027</v>
      </c>
      <c r="H193" s="559">
        <f>Deals2x!L154</f>
        <v>39309</v>
      </c>
      <c r="I193" s="559" t="str">
        <f>Deals2x!M154</f>
        <v>11. Oct</v>
      </c>
      <c r="J193" s="531"/>
      <c r="K193" s="509" t="str">
        <f>Deals2x!K154</f>
        <v>Banana Mbinga to Daressalaam</v>
      </c>
      <c r="O193" s="317">
        <f>Deals2x!AD154</f>
        <v>0</v>
      </c>
    </row>
    <row r="194" spans="1:15" s="315" customFormat="1" ht="21.75" customHeight="1">
      <c r="A194" s="310"/>
      <c r="B194" s="311"/>
      <c r="C194" s="329"/>
      <c r="D194" s="807"/>
      <c r="E194" s="313"/>
      <c r="F194" s="808"/>
      <c r="G194" s="577" t="s">
        <v>1125</v>
      </c>
      <c r="H194" s="559" t="str">
        <f>Deals2x!L178</f>
        <v>8. Oct</v>
      </c>
      <c r="I194" s="559" t="str">
        <f>Deals2x!M178</f>
        <v>??</v>
      </c>
      <c r="J194" s="505" t="s">
        <v>603</v>
      </c>
      <c r="K194" s="509" t="str">
        <f>Deals2x!K178</f>
        <v>Timber Makambako to Daressalaam</v>
      </c>
      <c r="O194" s="317" t="str">
        <f>Deals2x!AD178</f>
        <v>see cancellation request by Bahat on LLL 111125</v>
      </c>
    </row>
    <row r="195" spans="1:15" s="315" customFormat="1" ht="21.75" customHeight="1">
      <c r="A195" s="310"/>
      <c r="B195" s="311"/>
      <c r="C195" s="329"/>
      <c r="D195" s="981"/>
      <c r="E195" s="313"/>
      <c r="F195" s="982"/>
      <c r="G195" s="983" t="s">
        <v>1155</v>
      </c>
      <c r="H195" s="984" t="str">
        <f>Deals2x!L183</f>
        <v>2. Nov</v>
      </c>
      <c r="I195" s="559" t="str">
        <f>Deals2x!M183</f>
        <v>8. Nov</v>
      </c>
      <c r="J195" s="1008" t="s">
        <v>1174</v>
      </c>
      <c r="K195" s="509" t="str">
        <f>Deals2x!K183</f>
        <v>Round Potatoes Mgololo to Dar</v>
      </c>
      <c r="O195" s="317" t="str">
        <f>Deals2x!AD183</f>
        <v>This deal was watched by Ueli and Geoffrey from Magunguli to Dar. Worked nicely inspite of mechanical problems of truck and long queues at the banks, ie. Up to 4 hours to make a cash deposit. </v>
      </c>
    </row>
    <row r="196" spans="1:15" s="315" customFormat="1" ht="21.75" customHeight="1">
      <c r="A196" s="310"/>
      <c r="B196" s="311"/>
      <c r="C196" s="329"/>
      <c r="D196" s="981"/>
      <c r="E196" s="313"/>
      <c r="F196" s="982"/>
      <c r="G196" s="577" t="s">
        <v>1170</v>
      </c>
      <c r="H196" s="984">
        <f>Deals2x!L186</f>
        <v>39397</v>
      </c>
      <c r="I196" s="559">
        <f>Deals2x!M186</f>
        <v>39401</v>
      </c>
      <c r="J196" s="531"/>
      <c r="K196" s="509" t="str">
        <f>Deals2x!K186</f>
        <v>Potatos Magunguli to Dar</v>
      </c>
      <c r="O196" s="317" t="str">
        <f>Deals2x!AD186</f>
        <v>Worked okay, but one day delayed delivery due to truck dropping gearbox on tarmac near Morogoro. Had to sell bags on open market.</v>
      </c>
    </row>
    <row r="197" spans="1:15" s="315" customFormat="1" ht="21.75" customHeight="1">
      <c r="A197" s="310"/>
      <c r="B197" s="311"/>
      <c r="C197" s="329"/>
      <c r="D197" s="981"/>
      <c r="E197" s="313"/>
      <c r="F197" s="982"/>
      <c r="G197" s="577" t="s">
        <v>1171</v>
      </c>
      <c r="H197" s="984">
        <f>Deals2x!L187</f>
        <v>39397</v>
      </c>
      <c r="I197" s="559">
        <f>Deals2x!M187</f>
        <v>39408</v>
      </c>
      <c r="J197" s="531"/>
      <c r="K197" s="509" t="str">
        <f>Deals2x!K187</f>
        <v>Potatos Njombe to Dar</v>
      </c>
      <c r="O197" s="317">
        <f>Deals2x!AD187</f>
        <v>0</v>
      </c>
    </row>
    <row r="198" spans="1:15" s="315" customFormat="1" ht="21.75" customHeight="1">
      <c r="A198" s="310"/>
      <c r="B198" s="311"/>
      <c r="C198" s="329"/>
      <c r="D198" s="981"/>
      <c r="E198" s="313"/>
      <c r="F198" s="982"/>
      <c r="G198" s="577" t="s">
        <v>1187</v>
      </c>
      <c r="H198" s="984">
        <f>Deals2x!L188</f>
        <v>39417</v>
      </c>
      <c r="I198" s="559">
        <f>Deals2x!M188</f>
        <v>39418</v>
      </c>
      <c r="J198" s="531"/>
      <c r="K198" s="509" t="str">
        <f>Deals2x!K188</f>
        <v>Potatoes Magunguli to Dar</v>
      </c>
      <c r="O198" s="317">
        <f>Deals2x!AD188</f>
        <v>0</v>
      </c>
    </row>
    <row r="199" spans="1:15" s="315" customFormat="1" ht="21.75" customHeight="1">
      <c r="A199" s="310"/>
      <c r="B199" s="311"/>
      <c r="C199" s="329"/>
      <c r="D199" s="981"/>
      <c r="E199" s="313"/>
      <c r="F199" s="982"/>
      <c r="G199" s="577" t="s">
        <v>1188</v>
      </c>
      <c r="H199" s="984">
        <f>Deals2x!L190</f>
        <v>39414</v>
      </c>
      <c r="I199" s="559" t="str">
        <f>Deals2x!M190</f>
        <v>??</v>
      </c>
      <c r="J199" s="531"/>
      <c r="K199" s="509" t="str">
        <f>Deals2x!K190</f>
        <v>Timber Makambako to Daressalaam</v>
      </c>
      <c r="O199" s="317">
        <f>Deals2x!AD190</f>
        <v>0</v>
      </c>
    </row>
    <row r="200" spans="1:15" s="315" customFormat="1" ht="21.75" customHeight="1">
      <c r="A200" s="310"/>
      <c r="B200" s="311"/>
      <c r="C200" s="329"/>
      <c r="D200" s="981"/>
      <c r="E200" s="313"/>
      <c r="F200" s="982"/>
      <c r="G200" s="577" t="s">
        <v>1219</v>
      </c>
      <c r="H200" s="984">
        <f>Deals2x!L198</f>
        <v>39465</v>
      </c>
      <c r="I200" s="559">
        <f>Deals2x!M198</f>
        <v>39468</v>
      </c>
      <c r="J200" s="531"/>
      <c r="K200" s="509" t="str">
        <f>Deals2x!K198</f>
        <v>Timber Lupembe to Daressalaam</v>
      </c>
      <c r="O200" s="317">
        <f>Deals2x!AD198</f>
        <v>0</v>
      </c>
    </row>
    <row r="201" spans="1:15" s="315" customFormat="1" ht="21.75" customHeight="1">
      <c r="A201" s="310"/>
      <c r="B201" s="311"/>
      <c r="C201" s="329"/>
      <c r="D201" s="1156"/>
      <c r="E201" s="313"/>
      <c r="F201" s="1157"/>
      <c r="G201" s="315" t="s">
        <v>1279</v>
      </c>
      <c r="H201" s="559" t="s">
        <v>1276</v>
      </c>
      <c r="I201" s="559" t="s">
        <v>1280</v>
      </c>
      <c r="J201" s="1231">
        <v>39548</v>
      </c>
      <c r="K201" s="1247" t="str">
        <f>Deals2x!K209</f>
        <v>Potatoes Ihomasa to Dar</v>
      </c>
      <c r="L201" s="1247"/>
      <c r="M201" s="1247"/>
      <c r="N201" s="1247"/>
      <c r="O201" s="1248" t="str">
        <f>Deals2x!AD209</f>
        <v>Worked fine, except again we got problems with transport. Need to find a solution for reliable transport. Also payments through banks is proving too cumbersome.</v>
      </c>
    </row>
    <row r="202" spans="1:15" s="315" customFormat="1" ht="21.75" customHeight="1">
      <c r="A202" s="310"/>
      <c r="B202" s="311"/>
      <c r="C202" s="329"/>
      <c r="D202" s="1156"/>
      <c r="E202" s="313"/>
      <c r="F202" s="1157"/>
      <c r="G202" s="315" t="s">
        <v>1283</v>
      </c>
      <c r="H202" s="559">
        <f>Deals2x!L211</f>
        <v>39546</v>
      </c>
      <c r="I202" s="559"/>
      <c r="J202" s="531"/>
      <c r="K202" s="509" t="str">
        <f>Deals2x!K211</f>
        <v>Potatoes Ugesa/Ikongosi to Dar</v>
      </c>
      <c r="O202" s="317">
        <f>Deals2x!AD211</f>
        <v>0</v>
      </c>
    </row>
    <row r="203" spans="1:15" s="315" customFormat="1" ht="21.75" customHeight="1">
      <c r="A203" s="310"/>
      <c r="B203" s="311"/>
      <c r="C203" s="329"/>
      <c r="D203" s="1156"/>
      <c r="E203" s="313"/>
      <c r="F203" s="1157"/>
      <c r="G203" s="315" t="s">
        <v>1284</v>
      </c>
      <c r="H203" s="559">
        <f>Deals2x!L212</f>
        <v>39546</v>
      </c>
      <c r="I203" s="559">
        <f>Deals2x!M212</f>
        <v>39551</v>
      </c>
      <c r="J203" s="531"/>
      <c r="K203" s="509" t="str">
        <f>Deals2x!K212</f>
        <v>Potatoes Ihomasa to Dar</v>
      </c>
      <c r="O203" s="317" t="str">
        <f>Deals2x!AD212</f>
        <v>Worked out in the end inspite of delays again due to trucks failing on the road. Need to figure out transport issues for this double loop deal. Could be a big and regular earner if we crack that bottleneck</v>
      </c>
    </row>
    <row r="204" spans="1:15" s="288" customFormat="1" ht="21.75" customHeight="1" thickBot="1">
      <c r="A204" s="285"/>
      <c r="B204" s="286"/>
      <c r="C204" s="325"/>
      <c r="D204" s="248"/>
      <c r="E204" s="249"/>
      <c r="F204" s="250"/>
      <c r="G204" s="287"/>
      <c r="H204" s="293"/>
      <c r="I204" s="293"/>
      <c r="J204" s="290"/>
      <c r="K204" s="291"/>
      <c r="O204" s="291"/>
    </row>
    <row r="205" spans="1:15" s="281" customFormat="1" ht="21.75" customHeight="1" thickBot="1">
      <c r="A205" s="279" t="s">
        <v>59</v>
      </c>
      <c r="B205" s="280" t="s">
        <v>267</v>
      </c>
      <c r="C205" s="887">
        <v>110901</v>
      </c>
      <c r="D205" s="887">
        <v>110831</v>
      </c>
      <c r="E205" s="887">
        <v>110831</v>
      </c>
      <c r="F205" s="297">
        <f>SUM(F206:F233)</f>
        <v>2</v>
      </c>
      <c r="G205" s="299" t="s">
        <v>70</v>
      </c>
      <c r="H205" s="292" t="str">
        <f>Deals2x!L28</f>
        <v>9. August</v>
      </c>
      <c r="I205" s="292"/>
      <c r="J205" s="266" t="str">
        <f>Deals2x!AB28</f>
        <v>19. Aug</v>
      </c>
      <c r="K205" s="284" t="s">
        <v>435</v>
      </c>
      <c r="O205" s="284" t="str">
        <f>Deals2x!AD28</f>
        <v>Okay, TSS standards achieved. Attempt for first auction</v>
      </c>
    </row>
    <row r="206" spans="1:15" s="11" customFormat="1" ht="21.75" customHeight="1">
      <c r="A206" s="222"/>
      <c r="B206" s="223"/>
      <c r="C206" s="326"/>
      <c r="D206" s="228"/>
      <c r="E206" s="229"/>
      <c r="F206" s="296"/>
      <c r="G206" s="30" t="s">
        <v>71</v>
      </c>
      <c r="H206" s="197" t="str">
        <f>Deals2x!L45</f>
        <v>5. Dez</v>
      </c>
      <c r="I206" s="197"/>
      <c r="J206" s="68" t="str">
        <f>Deals2x!AB45</f>
        <v>13. Dez</v>
      </c>
      <c r="K206" s="140" t="str">
        <f>Deals2x!K45</f>
        <v>sunflower cooking oil Singida to Dar</v>
      </c>
      <c r="O206" s="140" t="str">
        <f>Deals2x!AD45</f>
        <v>Worked out well. Just one seller, ie. Of sunflower oil</v>
      </c>
    </row>
    <row r="207" spans="1:15" s="11" customFormat="1" ht="21.75" customHeight="1">
      <c r="A207" s="222"/>
      <c r="B207" s="223"/>
      <c r="C207" s="326"/>
      <c r="D207" s="228"/>
      <c r="E207" s="229"/>
      <c r="F207" s="230"/>
      <c r="G207" s="30" t="s">
        <v>72</v>
      </c>
      <c r="H207" s="197" t="str">
        <f>Deals2x!L43</f>
        <v>12. Dec</v>
      </c>
      <c r="I207" s="197"/>
      <c r="J207" s="68" t="str">
        <f>Deals2x!AB43</f>
        <v>27. Dec</v>
      </c>
      <c r="K207" s="140" t="str">
        <f>Deals2x!K43</f>
        <v>Coconut from Malui to Gairo</v>
      </c>
      <c r="O207" s="140" t="str">
        <f>Deals2x!AD43</f>
        <v>Worked well. Standard achieved. A lot of learning on single piece commodity like coconuts</v>
      </c>
    </row>
    <row r="208" spans="1:15" s="11" customFormat="1" ht="21.75" customHeight="1">
      <c r="A208" s="222"/>
      <c r="B208" s="223"/>
      <c r="C208" s="326"/>
      <c r="D208" s="228"/>
      <c r="E208" s="229"/>
      <c r="F208" s="230"/>
      <c r="G208" s="30" t="s">
        <v>73</v>
      </c>
      <c r="H208" s="197" t="str">
        <f>Deals2x!L48</f>
        <v>31. Dez</v>
      </c>
      <c r="I208" s="197"/>
      <c r="J208" s="68" t="s">
        <v>529</v>
      </c>
      <c r="K208" s="140" t="str">
        <f>Deals2x!K48</f>
        <v>Fertilizer Moshi to Rombo</v>
      </c>
      <c r="O208" s="140" t="s">
        <v>102</v>
      </c>
    </row>
    <row r="209" spans="1:15" s="11" customFormat="1" ht="21.75" customHeight="1">
      <c r="A209" s="222"/>
      <c r="B209" s="223"/>
      <c r="C209" s="326"/>
      <c r="D209" s="228"/>
      <c r="E209" s="229"/>
      <c r="F209" s="230">
        <v>1</v>
      </c>
      <c r="G209" s="30" t="s">
        <v>687</v>
      </c>
      <c r="H209" s="190">
        <f>Deals2x!L95</f>
        <v>39196</v>
      </c>
      <c r="I209" s="190"/>
      <c r="J209" s="205" t="str">
        <f>Deals2x!AB95</f>
        <v>4. May</v>
      </c>
      <c r="K209" s="140" t="str">
        <f>Deals2x!K95</f>
        <v>Coconuts Kilosa to Dumila</v>
      </c>
      <c r="O209" s="140" t="str">
        <f>Deals2x!AD95</f>
        <v>Very small deal of just one bag. But it worked. Maybe a good way to gradually grow the capabilities of new TSS agents at small risk. </v>
      </c>
    </row>
    <row r="210" spans="1:15" s="11" customFormat="1" ht="21.75" customHeight="1">
      <c r="A210" s="222"/>
      <c r="B210" s="223"/>
      <c r="C210" s="326"/>
      <c r="D210" s="228"/>
      <c r="E210" s="229"/>
      <c r="F210" s="230">
        <v>1</v>
      </c>
      <c r="G210" s="30" t="s">
        <v>716</v>
      </c>
      <c r="H210" s="197" t="s">
        <v>707</v>
      </c>
      <c r="I210" s="197"/>
      <c r="J210" s="212" t="str">
        <f>Deals2x!AB103</f>
        <v>9. May</v>
      </c>
      <c r="K210" s="140" t="str">
        <f>Deals2x!K103</f>
        <v>Rice from Kilosa to Dar</v>
      </c>
      <c r="O210" s="140" t="str">
        <f>Deals2x!AD103</f>
        <v>worked according to standards. Small deal of just 1 ton. But a lot of learning about farmers earning more when they sell rice instead of paddy</v>
      </c>
    </row>
    <row r="211" spans="1:15" s="11" customFormat="1" ht="21.75" customHeight="1">
      <c r="A211" s="222"/>
      <c r="B211" s="223"/>
      <c r="C211" s="326"/>
      <c r="D211" s="228"/>
      <c r="E211" s="229"/>
      <c r="F211" s="230"/>
      <c r="G211" s="30" t="s">
        <v>709</v>
      </c>
      <c r="H211" s="197" t="s">
        <v>710</v>
      </c>
      <c r="I211" s="197" t="str">
        <f>Deals2x!M104</f>
        <v>??</v>
      </c>
      <c r="J211" s="64"/>
      <c r="K211" s="140" t="str">
        <f>Deals2x!K104</f>
        <v>Coconut from Kilosa to Mikumi</v>
      </c>
      <c r="O211" s="140"/>
    </row>
    <row r="212" spans="1:15" s="11" customFormat="1" ht="21.75" customHeight="1">
      <c r="A212" s="222"/>
      <c r="B212" s="223"/>
      <c r="C212" s="326"/>
      <c r="D212" s="228"/>
      <c r="E212" s="229"/>
      <c r="F212" s="230"/>
      <c r="G212" s="30" t="s">
        <v>876</v>
      </c>
      <c r="H212" s="197" t="s">
        <v>861</v>
      </c>
      <c r="I212" s="197"/>
      <c r="J212" s="64"/>
      <c r="K212" s="140" t="str">
        <f>Deals2x!K121</f>
        <v>Maize Manyara to Moshi</v>
      </c>
      <c r="O212" s="140"/>
    </row>
    <row r="213" spans="1:15" s="11" customFormat="1" ht="21.75" customHeight="1">
      <c r="A213" s="222"/>
      <c r="B213" s="223"/>
      <c r="C213" s="326"/>
      <c r="D213" s="228"/>
      <c r="E213" s="229"/>
      <c r="F213" s="230"/>
      <c r="G213" s="30" t="s">
        <v>961</v>
      </c>
      <c r="H213" s="197" t="s">
        <v>861</v>
      </c>
      <c r="I213" s="197"/>
      <c r="J213" s="64"/>
      <c r="K213" s="140" t="str">
        <f>Deals2x!K122</f>
        <v>Maize Manyara to Gairo</v>
      </c>
      <c r="O213" s="622" t="str">
        <f>Deals2x!AD122</f>
        <v>110722 backchannel from Mark. He needs to reconfigure this due to logistics problems in Gairo</v>
      </c>
    </row>
    <row r="214" spans="1:15" s="11" customFormat="1" ht="21.75" customHeight="1">
      <c r="A214" s="222"/>
      <c r="B214" s="223"/>
      <c r="C214" s="326"/>
      <c r="D214" s="228"/>
      <c r="E214" s="229"/>
      <c r="F214" s="230"/>
      <c r="G214" s="574" t="s">
        <v>890</v>
      </c>
      <c r="H214" s="574" t="s">
        <v>888</v>
      </c>
      <c r="I214" s="574" t="s">
        <v>891</v>
      </c>
      <c r="K214" s="140" t="str">
        <f>Deals2x!K126</f>
        <v>Chicken Kilosa to Morogoro</v>
      </c>
      <c r="O214" s="584" t="str">
        <f>Deals2x!AD126</f>
        <v>110705 pinged Mark to request whether cancelled
110716 pinged Mark again to react to above</v>
      </c>
    </row>
    <row r="215" spans="1:11" s="11" customFormat="1" ht="21.75" customHeight="1">
      <c r="A215" s="222"/>
      <c r="B215" s="223"/>
      <c r="C215" s="326"/>
      <c r="D215" s="228"/>
      <c r="E215" s="229"/>
      <c r="F215" s="230"/>
      <c r="G215" s="585" t="s">
        <v>912</v>
      </c>
      <c r="H215" s="585" t="s">
        <v>910</v>
      </c>
      <c r="I215" s="585" t="s">
        <v>913</v>
      </c>
      <c r="K215" s="11" t="str">
        <f>Deals2x!K132</f>
        <v>Water melon Serengeti to Arusha</v>
      </c>
    </row>
    <row r="216" spans="1:15" s="11" customFormat="1" ht="21.75" customHeight="1">
      <c r="A216" s="222"/>
      <c r="B216" s="223"/>
      <c r="C216" s="326"/>
      <c r="D216" s="228"/>
      <c r="E216" s="229"/>
      <c r="F216" s="230"/>
      <c r="G216" s="635" t="s">
        <v>971</v>
      </c>
      <c r="H216" s="574" t="str">
        <f>Deals2x!L140</f>
        <v>25 July</v>
      </c>
      <c r="I216" s="574" t="str">
        <f>Deals2x!M140</f>
        <v>28. July</v>
      </c>
      <c r="J216" s="745" t="s">
        <v>968</v>
      </c>
      <c r="K216" s="140" t="str">
        <f>Deals2x!K140</f>
        <v>Chicken Lumuma to Morogoro</v>
      </c>
      <c r="O216" s="659" t="str">
        <f>Deals2x!AD140</f>
        <v>Successful. Very fast (3 days). </v>
      </c>
    </row>
    <row r="217" spans="1:15" s="11" customFormat="1" ht="21.75" customHeight="1">
      <c r="A217" s="222"/>
      <c r="B217" s="223"/>
      <c r="C217" s="326"/>
      <c r="D217" s="657"/>
      <c r="E217" s="229"/>
      <c r="F217" s="658"/>
      <c r="G217" s="623" t="s">
        <v>1006</v>
      </c>
      <c r="H217" s="585" t="s">
        <v>967</v>
      </c>
      <c r="I217" s="585" t="s">
        <v>968</v>
      </c>
      <c r="J217" s="746">
        <v>39298</v>
      </c>
      <c r="K217" s="140" t="str">
        <f>Deals2x!K142</f>
        <v>Chicken Kisanga to Ubungo</v>
      </c>
      <c r="O217" s="659" t="str">
        <f>Deals2x!AD142</f>
        <v>Very fast deal. Buyer extremely happy. </v>
      </c>
    </row>
    <row r="218" spans="1:15" s="11" customFormat="1" ht="21.75" customHeight="1">
      <c r="A218" s="222"/>
      <c r="B218" s="223"/>
      <c r="C218" s="326"/>
      <c r="D218" s="228"/>
      <c r="E218" s="229"/>
      <c r="F218" s="658"/>
      <c r="G218" s="623" t="s">
        <v>1007</v>
      </c>
      <c r="H218" s="702">
        <f>Deals2x!L146</f>
        <v>39298</v>
      </c>
      <c r="I218" s="702">
        <f>Deals2x!M146</f>
        <v>39302</v>
      </c>
      <c r="J218" s="931" t="s">
        <v>1126</v>
      </c>
      <c r="K218" s="140" t="str">
        <f>Deals2x!K146</f>
        <v>Banana Mbinga to Ruaha</v>
      </c>
      <c r="O218" s="622" t="str">
        <f>Deals2x!AD146</f>
        <v>Failed due to too little preparation going into new area, communication problems. See extensive discussion on LLL-MAC to this deal. </v>
      </c>
    </row>
    <row r="219" spans="1:11" s="11" customFormat="1" ht="21.75" customHeight="1">
      <c r="A219" s="222"/>
      <c r="B219" s="223"/>
      <c r="C219" s="326"/>
      <c r="D219" s="657"/>
      <c r="E219" s="229"/>
      <c r="F219" s="658"/>
      <c r="G219" s="623" t="s">
        <v>1004</v>
      </c>
      <c r="H219" s="702">
        <f>Deals2x!L147</f>
        <v>39298</v>
      </c>
      <c r="I219" s="702">
        <f>Deals2x!M147</f>
        <v>39300</v>
      </c>
      <c r="K219" s="140" t="str">
        <f>Deals2x!K147</f>
        <v>Coconuts Kilosa to Dodoma</v>
      </c>
    </row>
    <row r="220" spans="1:11" s="11" customFormat="1" ht="21.75" customHeight="1">
      <c r="A220" s="222"/>
      <c r="B220" s="223"/>
      <c r="C220" s="326"/>
      <c r="D220" s="657"/>
      <c r="E220" s="229"/>
      <c r="F220" s="658"/>
      <c r="G220" s="623" t="s">
        <v>1069</v>
      </c>
      <c r="H220" s="810">
        <f>Deals2x!L157</f>
        <v>39324</v>
      </c>
      <c r="I220" s="810">
        <f>Deals2x!M157</f>
        <v>39344</v>
      </c>
      <c r="J220" s="896">
        <v>39351</v>
      </c>
      <c r="K220" s="140" t="str">
        <f>Deals2x!K157</f>
        <v>Coconuts Malui to Kilosa</v>
      </c>
    </row>
    <row r="221" spans="1:15" s="11" customFormat="1" ht="21.75" customHeight="1">
      <c r="A221" s="222"/>
      <c r="B221" s="223"/>
      <c r="C221" s="326"/>
      <c r="D221" s="657"/>
      <c r="E221" s="229"/>
      <c r="F221" s="658"/>
      <c r="G221" s="623" t="s">
        <v>1099</v>
      </c>
      <c r="H221" s="702" t="str">
        <f>Deals2x!L141</f>
        <v>26. July</v>
      </c>
      <c r="I221" s="702" t="str">
        <f>Deals2x!M141</f>
        <v>28 July</v>
      </c>
      <c r="K221" s="140" t="str">
        <f>Deals2x!K141</f>
        <v>Maize Manyara to Gairo 6 tons</v>
      </c>
      <c r="O221" s="811" t="str">
        <f>Deals2x!AD141</f>
        <v>Money was lost with a mistaken transfer via Vodacom, further money</v>
      </c>
    </row>
    <row r="222" spans="1:15" s="11" customFormat="1" ht="21.75" customHeight="1">
      <c r="A222" s="222"/>
      <c r="B222" s="223"/>
      <c r="C222" s="326"/>
      <c r="D222" s="657"/>
      <c r="E222" s="229"/>
      <c r="F222" s="658"/>
      <c r="G222" s="623" t="s">
        <v>1109</v>
      </c>
      <c r="H222" s="702">
        <f>Deals2x!L173</f>
        <v>39351</v>
      </c>
      <c r="I222" s="702">
        <f>Deals2x!M173</f>
        <v>39339</v>
      </c>
      <c r="J222" s="746">
        <v>39351</v>
      </c>
      <c r="K222" s="140" t="str">
        <f>Deals2x!K173</f>
        <v>Coconuts Malui to Msowero</v>
      </c>
      <c r="O222" s="622" t="str">
        <f>Deals2x!AD173</f>
        <v>Worked to standards, but should have asked for more commissions. </v>
      </c>
    </row>
    <row r="223" spans="1:15" s="11" customFormat="1" ht="21.75" customHeight="1">
      <c r="A223" s="222"/>
      <c r="B223" s="223"/>
      <c r="C223" s="326"/>
      <c r="D223" s="657"/>
      <c r="E223" s="229"/>
      <c r="F223" s="658"/>
      <c r="G223" s="623" t="s">
        <v>1110</v>
      </c>
      <c r="H223" s="702">
        <f>Deals2x!L174</f>
        <v>39351</v>
      </c>
      <c r="I223" s="702">
        <f>Deals2x!M174</f>
        <v>39332</v>
      </c>
      <c r="J223" s="746">
        <v>39351</v>
      </c>
      <c r="K223" s="140" t="str">
        <f>Deals2x!K174</f>
        <v>Coconuts Mamoyo to Morogoro</v>
      </c>
      <c r="O223" s="622" t="str">
        <f>Deals2x!AD174</f>
        <v>Worked to standards, but should have asked for more commissions. </v>
      </c>
    </row>
    <row r="224" spans="1:15" s="11" customFormat="1" ht="21.75" customHeight="1">
      <c r="A224" s="222"/>
      <c r="B224" s="223"/>
      <c r="C224" s="326"/>
      <c r="D224" s="657"/>
      <c r="E224" s="229"/>
      <c r="F224" s="658"/>
      <c r="G224" s="623" t="s">
        <v>1114</v>
      </c>
      <c r="H224" s="702">
        <f>Deals2x!L175</f>
        <v>39351</v>
      </c>
      <c r="I224" s="702">
        <f>Deals2x!M175</f>
        <v>39346</v>
      </c>
      <c r="J224" s="746">
        <v>39351</v>
      </c>
      <c r="K224" s="140" t="str">
        <f>Deals2x!K175</f>
        <v>Coconuts Mamoyo to Morogoro</v>
      </c>
      <c r="O224" s="895" t="str">
        <f>Deals2x!AD175</f>
        <v>Worked to standards, but should have asked for more commissions. </v>
      </c>
    </row>
    <row r="225" spans="1:15" s="11" customFormat="1" ht="21.75" customHeight="1">
      <c r="A225" s="310"/>
      <c r="B225" s="223"/>
      <c r="C225" s="326"/>
      <c r="D225" s="657"/>
      <c r="E225" s="229"/>
      <c r="F225" s="658"/>
      <c r="G225" s="623" t="s">
        <v>1118</v>
      </c>
      <c r="H225" s="702" t="str">
        <f>Deals2x!L176</f>
        <v>5. Oct</v>
      </c>
      <c r="I225" s="702" t="str">
        <f>Deals2x!M176</f>
        <v>10 Oct</v>
      </c>
      <c r="K225" s="140" t="str">
        <f>Deals2x!K176</f>
        <v>Coconuts Malui to Msavu</v>
      </c>
      <c r="O225" s="895" t="str">
        <f>Deals2x!AD176</f>
        <v>Had to be cancelled due to situation changing while preparing for this deal. The COB had been paid to KIRSEC, but KIRSEC repaid it in full. </v>
      </c>
    </row>
    <row r="226" spans="1:15" s="11" customFormat="1" ht="21.75" customHeight="1">
      <c r="A226" s="310"/>
      <c r="B226" s="223"/>
      <c r="C226" s="326"/>
      <c r="D226" s="657"/>
      <c r="E226" s="229"/>
      <c r="F226" s="658"/>
      <c r="G226" s="623" t="s">
        <v>1124</v>
      </c>
      <c r="H226" s="702" t="str">
        <f>Deals2x!L177</f>
        <v>8. Oct</v>
      </c>
      <c r="I226" s="702" t="str">
        <f>Deals2x!M177</f>
        <v>??</v>
      </c>
      <c r="K226" s="140" t="str">
        <f>Deals2x!K177</f>
        <v>Goats Pugu/Vingunguti to Dar</v>
      </c>
      <c r="O226" s="895">
        <f>Deals2x!AD177</f>
        <v>0</v>
      </c>
    </row>
    <row r="227" spans="1:15" s="11" customFormat="1" ht="21.75" customHeight="1">
      <c r="A227" s="310"/>
      <c r="B227" s="223"/>
      <c r="C227" s="326"/>
      <c r="D227" s="657"/>
      <c r="E227" s="229"/>
      <c r="F227" s="658"/>
      <c r="G227" s="623" t="s">
        <v>1139</v>
      </c>
      <c r="H227" s="702" t="str">
        <f>Deals2x!L180</f>
        <v>20. Oct</v>
      </c>
      <c r="I227" s="702" t="str">
        <f>Deals2x!M180</f>
        <v>22. Oct</v>
      </c>
      <c r="K227" s="140" t="str">
        <f>Deals2x!K180</f>
        <v>6 goats Pugu to Mnazi mmoja</v>
      </c>
      <c r="O227" s="895">
        <f>Deals2x!AD180</f>
        <v>0</v>
      </c>
    </row>
    <row r="228" spans="1:15" s="11" customFormat="1" ht="21.75" customHeight="1">
      <c r="A228" s="310"/>
      <c r="B228" s="223"/>
      <c r="C228" s="326"/>
      <c r="D228" s="657"/>
      <c r="E228" s="229"/>
      <c r="F228" s="658"/>
      <c r="G228" s="11" t="s">
        <v>1161</v>
      </c>
      <c r="H228" s="702" t="str">
        <f>Deals2x!L184</f>
        <v>4. Nov</v>
      </c>
      <c r="I228" s="702" t="str">
        <f>Deals2x!M184</f>
        <v>5. Nov</v>
      </c>
      <c r="K228" s="140" t="str">
        <f>Deals2x!K184</f>
        <v>Goats Pugu/Vingunguti to Mnazi Mmoja</v>
      </c>
      <c r="O228" s="895">
        <f>Deals2x!AD184</f>
        <v>0</v>
      </c>
    </row>
    <row r="229" spans="1:15" s="11" customFormat="1" ht="21.75" customHeight="1">
      <c r="A229" s="310"/>
      <c r="B229" s="223"/>
      <c r="C229" s="326"/>
      <c r="D229" s="657"/>
      <c r="E229" s="229"/>
      <c r="F229" s="658"/>
      <c r="G229" s="11" t="s">
        <v>1162</v>
      </c>
      <c r="H229" s="702" t="str">
        <f>Deals2x!L185</f>
        <v>4. Nov</v>
      </c>
      <c r="I229" s="702"/>
      <c r="K229" s="140" t="str">
        <f>Deals2x!K185</f>
        <v>Goats Pugu/Vingunguti to Changombe</v>
      </c>
      <c r="O229" s="895">
        <f>Deals2x!AD185</f>
        <v>0</v>
      </c>
    </row>
    <row r="230" spans="1:15" s="11" customFormat="1" ht="21.75" customHeight="1">
      <c r="A230" s="310"/>
      <c r="B230" s="223"/>
      <c r="C230" s="326"/>
      <c r="D230" s="657"/>
      <c r="E230" s="229"/>
      <c r="F230" s="658"/>
      <c r="G230" s="623"/>
      <c r="H230" s="702"/>
      <c r="I230" s="702"/>
      <c r="K230" s="140"/>
      <c r="O230" s="895"/>
    </row>
    <row r="231" spans="1:11" s="11" customFormat="1" ht="21.75" customHeight="1">
      <c r="A231" s="222"/>
      <c r="B231" s="223"/>
      <c r="C231" s="326"/>
      <c r="D231" s="228"/>
      <c r="E231" s="229"/>
      <c r="F231" s="230"/>
      <c r="H231" s="574"/>
      <c r="I231" s="574"/>
      <c r="K231" s="140"/>
    </row>
    <row r="233" spans="1:15" s="2" customFormat="1" ht="21.75" customHeight="1">
      <c r="A233" s="218"/>
      <c r="B233" s="219"/>
      <c r="C233" s="330"/>
      <c r="D233" s="343"/>
      <c r="E233" s="344"/>
      <c r="F233" s="345"/>
      <c r="G233" s="28"/>
      <c r="H233" s="58"/>
      <c r="I233" s="58"/>
      <c r="J233" s="59"/>
      <c r="K233" s="138"/>
      <c r="O233" s="138"/>
    </row>
    <row r="234" ht="18">
      <c r="F234" s="231"/>
    </row>
  </sheetData>
  <sheetProtection/>
  <mergeCells count="3">
    <mergeCell ref="O138:AR138"/>
    <mergeCell ref="O139:P139"/>
    <mergeCell ref="F2:F6"/>
  </mergeCells>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GK62"/>
  <sheetViews>
    <sheetView workbookViewId="0" topLeftCell="A1">
      <pane xSplit="7" ySplit="7" topLeftCell="GA8" activePane="bottomRight" state="frozen"/>
      <selection pane="topLeft" activeCell="A1" sqref="A1"/>
      <selection pane="topRight" activeCell="H1" sqref="H1"/>
      <selection pane="bottomLeft" activeCell="A8" sqref="A8"/>
      <selection pane="bottomRight" activeCell="GL7" sqref="GL7"/>
    </sheetView>
  </sheetViews>
  <sheetFormatPr defaultColWidth="11.00390625" defaultRowHeight="12.75"/>
  <cols>
    <col min="1" max="1" width="6.875" style="7" customWidth="1"/>
    <col min="2" max="2" width="11.00390625" style="0" customWidth="1"/>
    <col min="3" max="3" width="12.875" style="0" customWidth="1"/>
    <col min="4" max="4" width="14.375" style="0" customWidth="1"/>
    <col min="5" max="5" width="0.875" style="0" customWidth="1"/>
    <col min="6" max="6" width="7.875" style="0" customWidth="1"/>
    <col min="7" max="7" width="1.75390625" style="0" customWidth="1"/>
    <col min="8" max="25" width="3.875" style="0" customWidth="1"/>
    <col min="26" max="30" width="3.875" style="0" hidden="1" customWidth="1"/>
    <col min="31" max="39" width="3.875" style="0" customWidth="1"/>
    <col min="40" max="40" width="4.00390625" style="0" customWidth="1"/>
    <col min="41" max="41" width="3.875" style="73" customWidth="1"/>
    <col min="42" max="57" width="3.875" style="0" customWidth="1"/>
    <col min="58" max="66" width="3.875" style="0" hidden="1" customWidth="1"/>
    <col min="67" max="67" width="3.875" style="0" customWidth="1"/>
    <col min="68" max="72" width="3.875" style="0" hidden="1" customWidth="1"/>
    <col min="73" max="78" width="3.875" style="0" customWidth="1"/>
    <col min="79" max="80" width="3.875" style="0" hidden="1" customWidth="1"/>
    <col min="81" max="83" width="3.875" style="0" customWidth="1"/>
    <col min="84" max="90" width="3.875" style="0" hidden="1" customWidth="1"/>
    <col min="91" max="94" width="3.875" style="0" customWidth="1"/>
    <col min="95" max="95" width="3.75390625" style="0" customWidth="1"/>
    <col min="96" max="97" width="4.00390625" style="0" customWidth="1"/>
    <col min="98" max="98" width="4.25390625" style="0" customWidth="1"/>
    <col min="99" max="100" width="3.875" style="0" customWidth="1"/>
    <col min="101" max="101" width="3.625" style="0" customWidth="1"/>
    <col min="102" max="102" width="3.875" style="0" customWidth="1"/>
    <col min="103" max="105" width="3.75390625" style="0" customWidth="1"/>
    <col min="106" max="106" width="3.875" style="0" customWidth="1"/>
    <col min="107" max="108" width="3.625" style="0" customWidth="1"/>
    <col min="109" max="109" width="3.875" style="0" bestFit="1" customWidth="1"/>
    <col min="110" max="110" width="3.625" style="0" customWidth="1"/>
    <col min="111" max="111" width="3.75390625" style="0" customWidth="1"/>
    <col min="112" max="112" width="3.625" style="0" customWidth="1"/>
    <col min="113" max="113" width="3.875" style="0" customWidth="1"/>
    <col min="114" max="114" width="3.625" style="0" customWidth="1"/>
    <col min="115" max="115" width="4.00390625" style="0" customWidth="1"/>
    <col min="116" max="118" width="3.875" style="0" hidden="1" customWidth="1"/>
    <col min="119" max="119" width="3.75390625" style="0" hidden="1" customWidth="1"/>
    <col min="120" max="120" width="3.625" style="0" hidden="1" customWidth="1"/>
    <col min="121" max="122" width="3.75390625" style="0" hidden="1" customWidth="1"/>
    <col min="123" max="124" width="4.75390625" style="0" hidden="1" customWidth="1"/>
    <col min="125" max="136" width="4.25390625" style="0" customWidth="1"/>
    <col min="137" max="176" width="4.625" style="0" customWidth="1"/>
    <col min="177" max="177" width="3.875" style="73" customWidth="1"/>
    <col min="178" max="178" width="3.25390625" style="0" customWidth="1"/>
    <col min="179" max="179" width="3.375" style="0" customWidth="1"/>
    <col min="180" max="180" width="3.875" style="0" customWidth="1"/>
    <col min="181" max="181" width="3.25390625" style="0" customWidth="1"/>
    <col min="182" max="182" width="3.75390625" style="0" customWidth="1"/>
    <col min="183" max="183" width="3.875" style="0" customWidth="1"/>
    <col min="184" max="184" width="3.375" style="0" customWidth="1"/>
    <col min="185" max="185" width="4.625" style="0" customWidth="1"/>
    <col min="186" max="209" width="4.00390625" style="0" customWidth="1"/>
  </cols>
  <sheetData>
    <row r="1" ht="15">
      <c r="G1" s="31"/>
    </row>
    <row r="2" spans="1:12" ht="12.75">
      <c r="A2" s="28" t="s">
        <v>498</v>
      </c>
      <c r="B2" s="1383" t="s">
        <v>499</v>
      </c>
      <c r="C2" s="1383"/>
      <c r="D2" s="1383"/>
      <c r="E2" s="28"/>
      <c r="F2" s="125"/>
      <c r="G2" s="126" t="s">
        <v>605</v>
      </c>
      <c r="J2" s="28"/>
      <c r="K2" s="35"/>
      <c r="L2" s="31"/>
    </row>
    <row r="3" spans="6:7" ht="15">
      <c r="F3" s="55"/>
      <c r="G3" t="s">
        <v>287</v>
      </c>
    </row>
    <row r="4" spans="6:7" ht="15">
      <c r="F4" s="54"/>
      <c r="G4" t="s">
        <v>237</v>
      </c>
    </row>
    <row r="5" spans="1:19" ht="19.5">
      <c r="A5" s="4" t="s">
        <v>42</v>
      </c>
      <c r="B5" s="3" t="s">
        <v>469</v>
      </c>
      <c r="F5" s="5" t="s">
        <v>82</v>
      </c>
      <c r="H5" s="5"/>
      <c r="I5" s="39"/>
      <c r="J5" s="3"/>
      <c r="K5" s="3"/>
      <c r="L5" s="3"/>
      <c r="M5" s="3"/>
      <c r="N5" s="3"/>
      <c r="O5" s="3"/>
      <c r="P5" s="3"/>
      <c r="Q5" s="3"/>
      <c r="R5" s="3"/>
      <c r="S5" s="3"/>
    </row>
    <row r="6" spans="2:177" ht="19.5">
      <c r="B6" s="3" t="s">
        <v>149</v>
      </c>
      <c r="G6" s="32"/>
      <c r="H6" s="3"/>
      <c r="I6" s="3"/>
      <c r="J6" s="3"/>
      <c r="K6" s="3"/>
      <c r="L6" s="3"/>
      <c r="M6" s="3"/>
      <c r="N6" s="3"/>
      <c r="O6" s="3"/>
      <c r="P6" s="3"/>
      <c r="Q6" s="3"/>
      <c r="R6" s="3"/>
      <c r="S6" s="3"/>
      <c r="AO6" s="74">
        <v>11</v>
      </c>
      <c r="FU6" s="73">
        <v>12</v>
      </c>
    </row>
    <row r="7" spans="2:193" ht="19.5">
      <c r="B7" s="3"/>
      <c r="G7" s="38"/>
      <c r="H7" s="1" t="s">
        <v>214</v>
      </c>
      <c r="I7" s="1">
        <v>22</v>
      </c>
      <c r="J7" s="1">
        <v>23</v>
      </c>
      <c r="K7" s="1">
        <v>24</v>
      </c>
      <c r="L7" s="1" t="s">
        <v>215</v>
      </c>
      <c r="M7" s="1" t="s">
        <v>216</v>
      </c>
      <c r="N7" s="1" t="s">
        <v>217</v>
      </c>
      <c r="O7" s="1">
        <v>28</v>
      </c>
      <c r="P7" s="1">
        <v>29</v>
      </c>
      <c r="Q7" s="1">
        <v>210</v>
      </c>
      <c r="R7" s="1">
        <v>211</v>
      </c>
      <c r="S7" s="1">
        <v>212</v>
      </c>
      <c r="T7" s="1">
        <v>213</v>
      </c>
      <c r="U7" s="1">
        <v>214</v>
      </c>
      <c r="V7" s="1">
        <v>215</v>
      </c>
      <c r="W7" s="1">
        <v>216</v>
      </c>
      <c r="X7" s="1">
        <v>217</v>
      </c>
      <c r="Y7" s="1">
        <v>218</v>
      </c>
      <c r="Z7" s="1">
        <v>219</v>
      </c>
      <c r="AA7" s="1">
        <v>220</v>
      </c>
      <c r="AB7" s="1">
        <v>221</v>
      </c>
      <c r="AC7" s="1">
        <v>222</v>
      </c>
      <c r="AD7" s="1">
        <v>223</v>
      </c>
      <c r="AE7" s="1">
        <v>224</v>
      </c>
      <c r="AF7" s="1">
        <v>225</v>
      </c>
      <c r="AG7" s="1">
        <v>226</v>
      </c>
      <c r="AH7" s="1">
        <v>227</v>
      </c>
      <c r="AI7" s="1">
        <v>228</v>
      </c>
      <c r="AJ7" s="1">
        <v>229</v>
      </c>
      <c r="AK7" s="1">
        <v>230</v>
      </c>
      <c r="AL7" s="1">
        <v>231</v>
      </c>
      <c r="AM7" s="1">
        <v>232</v>
      </c>
      <c r="AN7" s="1">
        <v>233</v>
      </c>
      <c r="AO7" s="75">
        <v>21</v>
      </c>
      <c r="AP7" s="81">
        <v>22</v>
      </c>
      <c r="AQ7" s="81">
        <v>23</v>
      </c>
      <c r="AR7" s="81">
        <v>24</v>
      </c>
      <c r="AS7" s="81">
        <v>25</v>
      </c>
      <c r="AT7" s="81">
        <v>26</v>
      </c>
      <c r="AU7" s="81">
        <v>27</v>
      </c>
      <c r="AV7" s="81">
        <v>28</v>
      </c>
      <c r="AW7" s="81">
        <v>29</v>
      </c>
      <c r="AX7" s="81">
        <v>210</v>
      </c>
      <c r="AY7" s="81">
        <v>211</v>
      </c>
      <c r="AZ7" s="81">
        <v>212</v>
      </c>
      <c r="BA7" s="81">
        <v>213</v>
      </c>
      <c r="BB7" s="81">
        <v>214</v>
      </c>
      <c r="BC7" s="81">
        <v>215</v>
      </c>
      <c r="BD7" s="81">
        <v>216</v>
      </c>
      <c r="BE7" s="81">
        <v>217</v>
      </c>
      <c r="BF7" s="81">
        <v>219</v>
      </c>
      <c r="BG7" s="81">
        <v>220</v>
      </c>
      <c r="BH7" s="81">
        <v>221</v>
      </c>
      <c r="BI7" s="81">
        <v>222</v>
      </c>
      <c r="BJ7" s="81">
        <v>223</v>
      </c>
      <c r="BK7" s="81">
        <v>224</v>
      </c>
      <c r="BL7" s="81">
        <v>225</v>
      </c>
      <c r="BM7" s="81">
        <v>226</v>
      </c>
      <c r="BN7" s="81">
        <v>227</v>
      </c>
      <c r="BO7" s="81">
        <v>228</v>
      </c>
      <c r="BP7" s="81">
        <v>229</v>
      </c>
      <c r="BQ7" s="81">
        <v>230</v>
      </c>
      <c r="BR7" s="81">
        <v>231</v>
      </c>
      <c r="BS7" s="81">
        <v>232</v>
      </c>
      <c r="BT7" s="81">
        <v>233</v>
      </c>
      <c r="BU7" s="81">
        <v>234</v>
      </c>
      <c r="BV7" s="81">
        <v>235</v>
      </c>
      <c r="BW7" s="81">
        <v>236</v>
      </c>
      <c r="BX7" s="81">
        <v>237</v>
      </c>
      <c r="BY7" s="81">
        <v>238</v>
      </c>
      <c r="BZ7" s="81">
        <v>239</v>
      </c>
      <c r="CA7" s="81">
        <v>240</v>
      </c>
      <c r="CB7" t="s">
        <v>663</v>
      </c>
      <c r="CC7" s="81">
        <v>242</v>
      </c>
      <c r="CD7" s="81">
        <v>243</v>
      </c>
      <c r="CE7" s="81">
        <v>244</v>
      </c>
      <c r="CF7" s="81">
        <v>245</v>
      </c>
      <c r="CG7" s="81">
        <v>247</v>
      </c>
      <c r="CH7" s="81">
        <v>248</v>
      </c>
      <c r="CI7" s="81">
        <v>249</v>
      </c>
      <c r="CJ7" s="81">
        <v>250</v>
      </c>
      <c r="CK7" s="81">
        <v>251</v>
      </c>
      <c r="CL7" s="81">
        <v>252</v>
      </c>
      <c r="CM7" s="81">
        <v>253</v>
      </c>
      <c r="CN7" s="81">
        <v>255</v>
      </c>
      <c r="CO7" s="81">
        <v>256</v>
      </c>
      <c r="CP7" s="81">
        <v>257</v>
      </c>
      <c r="CQ7" s="81">
        <v>258</v>
      </c>
      <c r="CR7" s="81">
        <v>259</v>
      </c>
      <c r="CS7">
        <v>260</v>
      </c>
      <c r="CT7" s="81">
        <v>261</v>
      </c>
      <c r="CU7" s="81">
        <v>262</v>
      </c>
      <c r="CV7" s="81">
        <v>263</v>
      </c>
      <c r="CW7" s="81">
        <v>264</v>
      </c>
      <c r="CX7" s="81">
        <v>265</v>
      </c>
      <c r="CY7" s="81">
        <v>266</v>
      </c>
      <c r="CZ7" s="81">
        <v>267</v>
      </c>
      <c r="DA7" s="81">
        <v>268</v>
      </c>
      <c r="DB7" s="81">
        <v>269</v>
      </c>
      <c r="DC7" s="81">
        <v>270</v>
      </c>
      <c r="DD7" s="81">
        <v>271</v>
      </c>
      <c r="DE7" s="81">
        <v>272</v>
      </c>
      <c r="DF7" s="81">
        <v>273</v>
      </c>
      <c r="DG7" s="81">
        <v>274</v>
      </c>
      <c r="DH7" s="81">
        <v>275</v>
      </c>
      <c r="DI7" s="81">
        <v>276</v>
      </c>
      <c r="DJ7" s="81">
        <v>277</v>
      </c>
      <c r="DK7" s="81">
        <v>278</v>
      </c>
      <c r="DL7" s="81">
        <v>279</v>
      </c>
      <c r="DM7" s="81">
        <v>280</v>
      </c>
      <c r="DN7" s="81">
        <v>281</v>
      </c>
      <c r="DO7" s="81">
        <v>282</v>
      </c>
      <c r="DP7" s="81">
        <v>283</v>
      </c>
      <c r="DQ7" s="81">
        <v>284</v>
      </c>
      <c r="DR7" s="81">
        <v>285</v>
      </c>
      <c r="DS7" s="81">
        <v>286</v>
      </c>
      <c r="DT7" s="81">
        <v>287</v>
      </c>
      <c r="DU7" s="81">
        <v>288</v>
      </c>
      <c r="DV7" s="81">
        <v>289</v>
      </c>
      <c r="DW7" s="81">
        <v>290</v>
      </c>
      <c r="DX7" s="81">
        <v>291</v>
      </c>
      <c r="DY7" s="81">
        <v>292</v>
      </c>
      <c r="DZ7" s="81">
        <v>293</v>
      </c>
      <c r="EA7" s="81">
        <v>294</v>
      </c>
      <c r="EB7" s="81">
        <v>295</v>
      </c>
      <c r="EC7" s="81">
        <v>296</v>
      </c>
      <c r="ED7" s="81">
        <v>297</v>
      </c>
      <c r="EE7" s="81">
        <v>298</v>
      </c>
      <c r="EF7" s="81">
        <v>299</v>
      </c>
      <c r="EG7" s="81">
        <v>2100</v>
      </c>
      <c r="EH7" s="81">
        <v>2102</v>
      </c>
      <c r="EI7" s="81">
        <v>2103</v>
      </c>
      <c r="EJ7" s="81">
        <v>2104</v>
      </c>
      <c r="EK7" s="81">
        <v>2105</v>
      </c>
      <c r="EL7" s="81">
        <v>2106</v>
      </c>
      <c r="EM7" s="81">
        <v>2107</v>
      </c>
      <c r="EN7" s="81">
        <v>2108</v>
      </c>
      <c r="EO7" s="81">
        <v>2109</v>
      </c>
      <c r="EP7" s="81">
        <v>2110</v>
      </c>
      <c r="EQ7" s="81">
        <v>2111</v>
      </c>
      <c r="ER7" s="81">
        <v>2112</v>
      </c>
      <c r="ES7" s="81">
        <v>2113</v>
      </c>
      <c r="ET7" s="81">
        <v>2114</v>
      </c>
      <c r="EU7" s="81">
        <v>2115</v>
      </c>
      <c r="EV7" s="81">
        <v>2116</v>
      </c>
      <c r="EW7" s="81">
        <v>2117</v>
      </c>
      <c r="EX7" s="81">
        <v>2118</v>
      </c>
      <c r="EY7" s="81">
        <v>2119</v>
      </c>
      <c r="EZ7" s="81">
        <v>2120</v>
      </c>
      <c r="FA7" s="81">
        <v>2121</v>
      </c>
      <c r="FB7" s="81">
        <v>2122</v>
      </c>
      <c r="FC7" s="81">
        <v>2123</v>
      </c>
      <c r="FD7" s="81">
        <v>2124</v>
      </c>
      <c r="FE7" s="81">
        <v>2125</v>
      </c>
      <c r="FF7" s="81">
        <v>2126</v>
      </c>
      <c r="FG7" s="81">
        <v>2127</v>
      </c>
      <c r="FH7" s="81">
        <v>2128</v>
      </c>
      <c r="FI7" s="81">
        <v>2129</v>
      </c>
      <c r="FJ7" s="81">
        <v>2130</v>
      </c>
      <c r="FK7" s="81">
        <v>2131</v>
      </c>
      <c r="FL7" s="81">
        <v>2132</v>
      </c>
      <c r="FM7" s="81">
        <v>2133</v>
      </c>
      <c r="FN7" s="81">
        <v>2134</v>
      </c>
      <c r="FO7" s="81">
        <v>2135</v>
      </c>
      <c r="FP7" s="81">
        <v>2136</v>
      </c>
      <c r="FQ7" s="81">
        <v>2137</v>
      </c>
      <c r="FR7" s="81">
        <v>2138</v>
      </c>
      <c r="FS7" s="81">
        <v>2139</v>
      </c>
      <c r="FT7" s="81">
        <v>2140</v>
      </c>
      <c r="FU7" s="73">
        <v>21</v>
      </c>
      <c r="FV7" s="81">
        <v>22</v>
      </c>
      <c r="FW7" s="1176">
        <v>23</v>
      </c>
      <c r="FX7" s="81">
        <v>24</v>
      </c>
      <c r="FY7" s="81">
        <v>25</v>
      </c>
      <c r="FZ7" s="81">
        <v>26</v>
      </c>
      <c r="GA7" s="81">
        <v>27</v>
      </c>
      <c r="GB7" s="81">
        <v>28</v>
      </c>
      <c r="GC7" s="81">
        <v>29</v>
      </c>
      <c r="GD7" s="81">
        <v>210</v>
      </c>
      <c r="GE7" s="81">
        <v>211</v>
      </c>
      <c r="GF7" s="81">
        <v>212</v>
      </c>
      <c r="GG7" s="81">
        <v>213</v>
      </c>
      <c r="GH7" s="81">
        <v>214</v>
      </c>
      <c r="GI7" s="81">
        <v>215</v>
      </c>
      <c r="GJ7" s="81">
        <v>216</v>
      </c>
      <c r="GK7" s="81">
        <v>217</v>
      </c>
    </row>
    <row r="8" spans="1:177" s="6" customFormat="1" ht="19.5">
      <c r="A8" s="7"/>
      <c r="B8" s="6" t="s">
        <v>248</v>
      </c>
      <c r="D8" s="6" t="s">
        <v>249</v>
      </c>
      <c r="F8" s="6" t="s">
        <v>250</v>
      </c>
      <c r="G8" s="32"/>
      <c r="H8" s="3"/>
      <c r="I8" s="3"/>
      <c r="J8" s="3"/>
      <c r="K8" s="3"/>
      <c r="L8" s="3"/>
      <c r="M8" s="3"/>
      <c r="N8" s="3"/>
      <c r="O8" s="3"/>
      <c r="P8" s="3"/>
      <c r="Q8" s="3"/>
      <c r="R8" s="3"/>
      <c r="S8" s="3"/>
      <c r="AO8" s="76"/>
      <c r="FD8" s="561"/>
      <c r="FU8" s="76"/>
    </row>
    <row r="9" spans="1:177" s="6" customFormat="1" ht="15">
      <c r="A9" s="7"/>
      <c r="G9" s="31"/>
      <c r="H9"/>
      <c r="I9"/>
      <c r="J9"/>
      <c r="K9"/>
      <c r="L9"/>
      <c r="M9"/>
      <c r="N9"/>
      <c r="O9"/>
      <c r="P9"/>
      <c r="Q9"/>
      <c r="R9"/>
      <c r="S9"/>
      <c r="AO9" s="76"/>
      <c r="FU9" s="76"/>
    </row>
    <row r="10" spans="1:177" s="34" customFormat="1" ht="15.75" hidden="1">
      <c r="A10" s="33">
        <v>31</v>
      </c>
      <c r="B10" s="34" t="s">
        <v>451</v>
      </c>
      <c r="D10" s="34" t="s">
        <v>481</v>
      </c>
      <c r="F10" s="34" t="s">
        <v>419</v>
      </c>
      <c r="G10" s="47"/>
      <c r="H10" s="54" t="s">
        <v>450</v>
      </c>
      <c r="AO10" s="77"/>
      <c r="FU10" s="77"/>
    </row>
    <row r="11" spans="1:9" ht="15.75" hidden="1">
      <c r="A11" s="7">
        <v>32</v>
      </c>
      <c r="B11" t="s">
        <v>96</v>
      </c>
      <c r="D11" t="s">
        <v>87</v>
      </c>
      <c r="F11" t="s">
        <v>56</v>
      </c>
      <c r="G11" s="31"/>
      <c r="I11" s="54" t="s">
        <v>258</v>
      </c>
    </row>
    <row r="12" spans="1:177" s="34" customFormat="1" ht="15.75" hidden="1">
      <c r="A12" s="33">
        <v>33</v>
      </c>
      <c r="B12" s="34" t="s">
        <v>150</v>
      </c>
      <c r="D12" s="34" t="s">
        <v>151</v>
      </c>
      <c r="F12" s="34" t="s">
        <v>393</v>
      </c>
      <c r="G12" s="47"/>
      <c r="M12" s="54" t="s">
        <v>259</v>
      </c>
      <c r="AO12" s="77"/>
      <c r="FU12" s="77"/>
    </row>
    <row r="13" spans="1:15" ht="15">
      <c r="A13" s="7">
        <v>34</v>
      </c>
      <c r="B13" t="s">
        <v>411</v>
      </c>
      <c r="D13" t="s">
        <v>362</v>
      </c>
      <c r="F13" t="s">
        <v>393</v>
      </c>
      <c r="G13" s="31"/>
      <c r="N13" s="55" t="s">
        <v>83</v>
      </c>
      <c r="O13" s="55" t="s">
        <v>258</v>
      </c>
    </row>
    <row r="14" spans="1:177" s="34" customFormat="1" ht="15">
      <c r="A14" s="33">
        <v>35</v>
      </c>
      <c r="B14" s="34" t="s">
        <v>394</v>
      </c>
      <c r="D14" s="34" t="s">
        <v>395</v>
      </c>
      <c r="F14" s="34" t="s">
        <v>18</v>
      </c>
      <c r="G14" s="47"/>
      <c r="L14" s="54" t="s">
        <v>83</v>
      </c>
      <c r="AO14" s="77"/>
      <c r="BA14" s="34" t="s">
        <v>541</v>
      </c>
      <c r="BY14" s="112" t="s">
        <v>541</v>
      </c>
      <c r="CN14" s="34" t="s">
        <v>541</v>
      </c>
      <c r="FU14" s="77"/>
    </row>
    <row r="15" spans="1:12" ht="15">
      <c r="A15" s="7">
        <v>36</v>
      </c>
      <c r="B15" t="s">
        <v>406</v>
      </c>
      <c r="D15" t="s">
        <v>407</v>
      </c>
      <c r="F15" t="s">
        <v>408</v>
      </c>
      <c r="G15" s="31"/>
      <c r="L15" s="54" t="s">
        <v>258</v>
      </c>
    </row>
    <row r="16" spans="1:177" s="34" customFormat="1" ht="15">
      <c r="A16" s="33">
        <v>37</v>
      </c>
      <c r="B16" s="34" t="s">
        <v>158</v>
      </c>
      <c r="D16" s="34" t="s">
        <v>124</v>
      </c>
      <c r="F16" s="34" t="s">
        <v>393</v>
      </c>
      <c r="G16" s="47"/>
      <c r="M16" s="54" t="s">
        <v>159</v>
      </c>
      <c r="AO16" s="77"/>
      <c r="FU16" s="77"/>
    </row>
    <row r="17" spans="1:13" ht="15">
      <c r="A17" s="7">
        <v>38</v>
      </c>
      <c r="B17" t="s">
        <v>125</v>
      </c>
      <c r="D17" t="s">
        <v>101</v>
      </c>
      <c r="F17" t="s">
        <v>410</v>
      </c>
      <c r="G17" s="31"/>
      <c r="M17" s="54" t="s">
        <v>258</v>
      </c>
    </row>
    <row r="18" spans="1:177" s="34" customFormat="1" ht="15.75">
      <c r="A18" s="33">
        <v>39</v>
      </c>
      <c r="B18" s="34" t="s">
        <v>396</v>
      </c>
      <c r="D18" s="34" t="s">
        <v>510</v>
      </c>
      <c r="F18" s="34" t="s">
        <v>410</v>
      </c>
      <c r="G18" s="47"/>
      <c r="M18" s="54" t="s">
        <v>199</v>
      </c>
      <c r="AO18" s="77"/>
      <c r="FU18" s="77"/>
    </row>
    <row r="19" spans="1:12" ht="15.75">
      <c r="A19" s="7">
        <v>310</v>
      </c>
      <c r="B19" t="s">
        <v>403</v>
      </c>
      <c r="D19" t="s">
        <v>129</v>
      </c>
      <c r="F19" t="s">
        <v>408</v>
      </c>
      <c r="G19" s="31"/>
      <c r="L19" s="54" t="s">
        <v>258</v>
      </c>
    </row>
    <row r="20" spans="1:177" s="34" customFormat="1" ht="15.75">
      <c r="A20" s="33">
        <v>311</v>
      </c>
      <c r="B20" s="34" t="s">
        <v>495</v>
      </c>
      <c r="D20" s="34" t="s">
        <v>380</v>
      </c>
      <c r="F20" s="34" t="s">
        <v>128</v>
      </c>
      <c r="G20" s="47"/>
      <c r="H20" s="54" t="s">
        <v>23</v>
      </c>
      <c r="AO20" s="77"/>
      <c r="FU20" s="77"/>
    </row>
    <row r="21" spans="1:150" ht="15.75">
      <c r="A21" s="142">
        <v>312</v>
      </c>
      <c r="B21" t="s">
        <v>489</v>
      </c>
      <c r="D21" t="s">
        <v>370</v>
      </c>
      <c r="F21" t="s">
        <v>393</v>
      </c>
      <c r="G21" s="31"/>
      <c r="DU21" s="860" t="s">
        <v>541</v>
      </c>
      <c r="DX21" s="945" t="s">
        <v>541</v>
      </c>
      <c r="ET21" t="s">
        <v>541</v>
      </c>
    </row>
    <row r="22" spans="1:177" s="34" customFormat="1" ht="15.75">
      <c r="A22" s="33">
        <v>313</v>
      </c>
      <c r="B22" s="34" t="s">
        <v>479</v>
      </c>
      <c r="D22" s="34" t="s">
        <v>480</v>
      </c>
      <c r="F22" s="34" t="s">
        <v>393</v>
      </c>
      <c r="AO22" s="77"/>
      <c r="FU22" s="77"/>
    </row>
    <row r="23" spans="1:17" ht="15.75">
      <c r="A23" s="7">
        <v>314</v>
      </c>
      <c r="B23" t="s">
        <v>372</v>
      </c>
      <c r="D23" t="s">
        <v>373</v>
      </c>
      <c r="F23" t="s">
        <v>393</v>
      </c>
      <c r="Q23" s="55" t="s">
        <v>39</v>
      </c>
    </row>
    <row r="24" spans="1:177" s="34" customFormat="1" ht="15.75">
      <c r="A24" s="33">
        <v>315</v>
      </c>
      <c r="B24" s="34" t="s">
        <v>176</v>
      </c>
      <c r="D24" s="34" t="s">
        <v>392</v>
      </c>
      <c r="F24" s="34" t="s">
        <v>265</v>
      </c>
      <c r="Q24" s="55" t="s">
        <v>258</v>
      </c>
      <c r="AO24" s="77"/>
      <c r="FU24" s="77"/>
    </row>
    <row r="25" spans="1:6" ht="15.75">
      <c r="A25" s="7">
        <v>316</v>
      </c>
      <c r="B25" t="s">
        <v>324</v>
      </c>
      <c r="D25" t="s">
        <v>325</v>
      </c>
      <c r="F25" t="s">
        <v>213</v>
      </c>
    </row>
    <row r="26" spans="1:177" s="34" customFormat="1" ht="15.75">
      <c r="A26" s="33">
        <v>317</v>
      </c>
      <c r="B26" s="34" t="s">
        <v>8</v>
      </c>
      <c r="D26" s="34" t="s">
        <v>361</v>
      </c>
      <c r="F26" s="34" t="s">
        <v>18</v>
      </c>
      <c r="U26" s="55" t="s">
        <v>268</v>
      </c>
      <c r="AK26" s="56" t="s">
        <v>258</v>
      </c>
      <c r="AO26" s="77"/>
      <c r="CW26" s="34" t="s">
        <v>541</v>
      </c>
      <c r="CX26" s="34" t="s">
        <v>541</v>
      </c>
      <c r="FU26" s="77"/>
    </row>
    <row r="27" spans="1:44" ht="15.75">
      <c r="A27" s="7">
        <v>318</v>
      </c>
      <c r="B27" t="s">
        <v>223</v>
      </c>
      <c r="D27" t="s">
        <v>392</v>
      </c>
      <c r="F27" t="s">
        <v>375</v>
      </c>
      <c r="V27" s="55" t="s">
        <v>258</v>
      </c>
      <c r="AR27" s="112" t="s">
        <v>259</v>
      </c>
    </row>
    <row r="28" spans="1:177" s="34" customFormat="1" ht="15.75">
      <c r="A28" s="130">
        <v>319</v>
      </c>
      <c r="B28" s="173" t="s">
        <v>220</v>
      </c>
      <c r="D28" s="34" t="s">
        <v>221</v>
      </c>
      <c r="F28" s="34" t="s">
        <v>375</v>
      </c>
      <c r="J28" s="54" t="s">
        <v>258</v>
      </c>
      <c r="AF28" s="34" t="s">
        <v>258</v>
      </c>
      <c r="AO28" s="77"/>
      <c r="EQ28" s="34" t="s">
        <v>541</v>
      </c>
      <c r="FE28" s="34" t="s">
        <v>541</v>
      </c>
      <c r="FU28" s="77"/>
    </row>
    <row r="29" spans="1:177" s="34" customFormat="1" ht="15.75">
      <c r="A29" s="33">
        <v>321</v>
      </c>
      <c r="B29" s="34" t="s">
        <v>508</v>
      </c>
      <c r="D29" s="34" t="s">
        <v>507</v>
      </c>
      <c r="F29" s="34" t="s">
        <v>18</v>
      </c>
      <c r="X29" s="55" t="s">
        <v>258</v>
      </c>
      <c r="AH29" s="55" t="s">
        <v>259</v>
      </c>
      <c r="AO29" s="77"/>
      <c r="BA29" s="34" t="s">
        <v>541</v>
      </c>
      <c r="BD29" s="34" t="s">
        <v>541</v>
      </c>
      <c r="FU29" s="77" t="s">
        <v>541</v>
      </c>
    </row>
    <row r="30" spans="1:25" ht="15.75">
      <c r="A30" s="7">
        <v>322</v>
      </c>
      <c r="B30" t="s">
        <v>7</v>
      </c>
      <c r="D30" t="s">
        <v>24</v>
      </c>
      <c r="F30" t="s">
        <v>410</v>
      </c>
      <c r="Y30" s="54" t="s">
        <v>258</v>
      </c>
    </row>
    <row r="31" spans="1:183" s="34" customFormat="1" ht="15.75">
      <c r="A31" s="33">
        <v>323</v>
      </c>
      <c r="B31" s="34" t="s">
        <v>486</v>
      </c>
      <c r="D31" s="34" t="s">
        <v>487</v>
      </c>
      <c r="F31" s="34" t="s">
        <v>488</v>
      </c>
      <c r="AE31" s="34" t="s">
        <v>23</v>
      </c>
      <c r="AO31" s="77"/>
      <c r="FU31" s="77"/>
      <c r="GA31" s="560" t="s">
        <v>541</v>
      </c>
    </row>
    <row r="32" spans="1:183" ht="15.75">
      <c r="A32" s="7">
        <v>324</v>
      </c>
      <c r="B32" t="s">
        <v>207</v>
      </c>
      <c r="D32" t="s">
        <v>208</v>
      </c>
      <c r="F32" t="s">
        <v>209</v>
      </c>
      <c r="AE32" t="s">
        <v>258</v>
      </c>
      <c r="GA32" s="561" t="s">
        <v>541</v>
      </c>
    </row>
    <row r="33" spans="1:177" s="34" customFormat="1" ht="15.75">
      <c r="A33" s="33">
        <v>325</v>
      </c>
      <c r="B33" s="34" t="s">
        <v>106</v>
      </c>
      <c r="D33" s="34" t="s">
        <v>521</v>
      </c>
      <c r="F33" s="34" t="s">
        <v>393</v>
      </c>
      <c r="AF33" s="34" t="s">
        <v>258</v>
      </c>
      <c r="AG33" s="55" t="s">
        <v>258</v>
      </c>
      <c r="AO33" s="77"/>
      <c r="AT33" s="108" t="s">
        <v>259</v>
      </c>
      <c r="AU33" s="112" t="s">
        <v>258</v>
      </c>
      <c r="AY33" s="173" t="s">
        <v>541</v>
      </c>
      <c r="AZ33" s="112" t="s">
        <v>541</v>
      </c>
      <c r="BO33" s="636" t="s">
        <v>541</v>
      </c>
      <c r="BU33" s="112" t="s">
        <v>541</v>
      </c>
      <c r="CC33" s="112" t="s">
        <v>541</v>
      </c>
      <c r="FU33" s="77"/>
    </row>
    <row r="34" spans="1:174" ht="15.75">
      <c r="A34" s="7">
        <v>326</v>
      </c>
      <c r="B34" s="675" t="s">
        <v>981</v>
      </c>
      <c r="D34" s="674" t="s">
        <v>982</v>
      </c>
      <c r="F34" s="674" t="s">
        <v>570</v>
      </c>
      <c r="AG34" s="36"/>
      <c r="DK34" s="112" t="s">
        <v>541</v>
      </c>
      <c r="DL34" s="36"/>
      <c r="EL34" t="s">
        <v>541</v>
      </c>
      <c r="FD34" s="561" t="s">
        <v>541</v>
      </c>
      <c r="FL34" t="s">
        <v>541</v>
      </c>
      <c r="FR34" t="s">
        <v>541</v>
      </c>
    </row>
    <row r="35" spans="1:177" s="34" customFormat="1" ht="15.75">
      <c r="A35" s="33">
        <v>327</v>
      </c>
      <c r="B35" s="34" t="s">
        <v>279</v>
      </c>
      <c r="D35" s="34" t="s">
        <v>177</v>
      </c>
      <c r="F35" s="34" t="s">
        <v>390</v>
      </c>
      <c r="AI35" s="55" t="s">
        <v>258</v>
      </c>
      <c r="AO35" s="77"/>
      <c r="EG35" s="34" t="s">
        <v>541</v>
      </c>
      <c r="EV35" s="894" t="s">
        <v>541</v>
      </c>
      <c r="EW35" s="894" t="s">
        <v>541</v>
      </c>
      <c r="EX35" s="894" t="s">
        <v>541</v>
      </c>
      <c r="FU35" s="77"/>
    </row>
    <row r="36" spans="1:6" ht="15.75">
      <c r="A36" s="7">
        <v>328</v>
      </c>
      <c r="B36" t="s">
        <v>397</v>
      </c>
      <c r="D36" t="s">
        <v>398</v>
      </c>
      <c r="F36" t="s">
        <v>375</v>
      </c>
    </row>
    <row r="37" spans="1:177" s="34" customFormat="1" ht="15.75">
      <c r="A37" s="33">
        <v>329</v>
      </c>
      <c r="B37" s="34" t="s">
        <v>365</v>
      </c>
      <c r="D37" s="34" t="s">
        <v>366</v>
      </c>
      <c r="F37" s="34" t="s">
        <v>393</v>
      </c>
      <c r="AL37" s="153" t="s">
        <v>258</v>
      </c>
      <c r="AM37" s="154"/>
      <c r="AO37" s="77"/>
      <c r="BE37" s="34" t="s">
        <v>541</v>
      </c>
      <c r="FU37" s="77"/>
    </row>
    <row r="38" spans="1:95" ht="15.75">
      <c r="A38" s="7">
        <v>330</v>
      </c>
      <c r="B38" t="s">
        <v>367</v>
      </c>
      <c r="D38" t="s">
        <v>120</v>
      </c>
      <c r="F38" t="s">
        <v>393</v>
      </c>
      <c r="T38" s="55" t="s">
        <v>258</v>
      </c>
      <c r="AL38" s="153" t="s">
        <v>258</v>
      </c>
      <c r="AM38" s="36"/>
      <c r="BE38" t="s">
        <v>541</v>
      </c>
      <c r="CQ38" t="s">
        <v>541</v>
      </c>
    </row>
    <row r="39" spans="1:177" s="34" customFormat="1" ht="15.75">
      <c r="A39" s="130">
        <v>331</v>
      </c>
      <c r="B39" s="131" t="s">
        <v>269</v>
      </c>
      <c r="C39" s="131"/>
      <c r="D39" s="131" t="s">
        <v>1166</v>
      </c>
      <c r="F39" s="34" t="s">
        <v>18</v>
      </c>
      <c r="AH39" s="55" t="s">
        <v>258</v>
      </c>
      <c r="AO39" s="77"/>
      <c r="BB39" s="34" t="s">
        <v>541</v>
      </c>
      <c r="FU39" s="77"/>
    </row>
    <row r="40" spans="1:39" ht="15.75">
      <c r="A40" s="7">
        <v>332</v>
      </c>
      <c r="B40" t="s">
        <v>166</v>
      </c>
      <c r="D40" t="s">
        <v>168</v>
      </c>
      <c r="F40" t="s">
        <v>128</v>
      </c>
      <c r="AM40" s="55" t="s">
        <v>167</v>
      </c>
    </row>
    <row r="41" spans="1:177" s="34" customFormat="1" ht="15.75">
      <c r="A41" s="33">
        <v>333</v>
      </c>
      <c r="B41" s="34" t="s">
        <v>175</v>
      </c>
      <c r="D41" s="34" t="s">
        <v>483</v>
      </c>
      <c r="F41" s="34" t="s">
        <v>375</v>
      </c>
      <c r="AO41" s="77"/>
      <c r="FU41" s="77"/>
    </row>
    <row r="42" spans="1:105" ht="15.75">
      <c r="A42" s="7">
        <v>334</v>
      </c>
      <c r="B42" t="s">
        <v>29</v>
      </c>
      <c r="D42" t="s">
        <v>24</v>
      </c>
      <c r="F42" t="s">
        <v>410</v>
      </c>
      <c r="AV42" s="55" t="s">
        <v>259</v>
      </c>
      <c r="AW42" s="173" t="s">
        <v>259</v>
      </c>
      <c r="DA42" t="s">
        <v>541</v>
      </c>
    </row>
    <row r="43" spans="1:177" s="34" customFormat="1" ht="15.75">
      <c r="A43" s="33">
        <v>335</v>
      </c>
      <c r="B43" s="34" t="s">
        <v>109</v>
      </c>
      <c r="D43" s="34" t="s">
        <v>405</v>
      </c>
      <c r="F43" s="34" t="s">
        <v>375</v>
      </c>
      <c r="AO43" s="77"/>
      <c r="AP43" s="34" t="s">
        <v>258</v>
      </c>
      <c r="FU43" s="77"/>
    </row>
    <row r="44" spans="1:94" ht="15.75">
      <c r="A44" s="7">
        <v>336</v>
      </c>
      <c r="B44" t="s">
        <v>97</v>
      </c>
      <c r="D44" t="s">
        <v>98</v>
      </c>
      <c r="F44" t="s">
        <v>570</v>
      </c>
      <c r="AS44" s="308" t="s">
        <v>258</v>
      </c>
      <c r="AX44" t="s">
        <v>504</v>
      </c>
      <c r="BW44" t="s">
        <v>541</v>
      </c>
      <c r="CM44" t="s">
        <v>541</v>
      </c>
      <c r="CP44" t="s">
        <v>541</v>
      </c>
    </row>
    <row r="45" spans="1:177" s="34" customFormat="1" ht="15.75">
      <c r="A45" s="33">
        <v>337</v>
      </c>
      <c r="B45" s="34" t="s">
        <v>107</v>
      </c>
      <c r="D45" s="34" t="s">
        <v>108</v>
      </c>
      <c r="F45" s="34" t="s">
        <v>128</v>
      </c>
      <c r="AO45" s="77"/>
      <c r="AQ45" s="34" t="s">
        <v>258</v>
      </c>
      <c r="ET45" s="34" t="s">
        <v>541</v>
      </c>
      <c r="FU45" s="77"/>
    </row>
    <row r="46" spans="1:47" ht="15.75">
      <c r="A46" s="7">
        <v>338</v>
      </c>
      <c r="B46" s="36" t="s">
        <v>412</v>
      </c>
      <c r="D46" t="s">
        <v>413</v>
      </c>
      <c r="F46" t="s">
        <v>375</v>
      </c>
      <c r="Y46" s="36"/>
      <c r="AG46" s="55" t="s">
        <v>23</v>
      </c>
      <c r="AT46" s="108" t="s">
        <v>258</v>
      </c>
      <c r="AU46" s="112" t="s">
        <v>115</v>
      </c>
    </row>
    <row r="47" spans="1:177" s="34" customFormat="1" ht="15.75">
      <c r="A47" s="33">
        <v>339</v>
      </c>
      <c r="B47" s="34" t="s">
        <v>104</v>
      </c>
      <c r="D47" s="34" t="s">
        <v>105</v>
      </c>
      <c r="F47" s="34" t="s">
        <v>18</v>
      </c>
      <c r="AN47" s="55" t="s">
        <v>259</v>
      </c>
      <c r="AO47" s="77"/>
      <c r="FU47" s="77"/>
    </row>
    <row r="48" spans="1:49" ht="15.75">
      <c r="A48" s="7">
        <v>340</v>
      </c>
      <c r="B48" t="s">
        <v>48</v>
      </c>
      <c r="D48" t="s">
        <v>49</v>
      </c>
      <c r="F48" t="s">
        <v>375</v>
      </c>
      <c r="AW48" s="173" t="s">
        <v>258</v>
      </c>
    </row>
    <row r="49" spans="1:177" s="131" customFormat="1" ht="15.75">
      <c r="A49" s="130">
        <v>341</v>
      </c>
      <c r="B49" s="131" t="s">
        <v>793</v>
      </c>
      <c r="D49" s="131" t="s">
        <v>794</v>
      </c>
      <c r="F49" s="131" t="s">
        <v>570</v>
      </c>
      <c r="AO49" s="132"/>
      <c r="FU49" s="132"/>
    </row>
    <row r="50" spans="1:192" s="36" customFormat="1" ht="15.75">
      <c r="A50" s="142">
        <v>342</v>
      </c>
      <c r="B50" s="36" t="s">
        <v>650</v>
      </c>
      <c r="D50" s="36" t="s">
        <v>651</v>
      </c>
      <c r="F50" s="36" t="s">
        <v>572</v>
      </c>
      <c r="AO50" s="143"/>
      <c r="BZ50" s="188" t="s">
        <v>541</v>
      </c>
      <c r="FF50" s="1233" t="s">
        <v>541</v>
      </c>
      <c r="FU50" s="143"/>
      <c r="GG50" s="1232" t="s">
        <v>541</v>
      </c>
      <c r="GJ50" s="1266" t="s">
        <v>541</v>
      </c>
    </row>
    <row r="51" spans="1:192" s="131" customFormat="1" ht="15.75">
      <c r="A51" s="130">
        <v>343</v>
      </c>
      <c r="B51" s="131" t="s">
        <v>643</v>
      </c>
      <c r="D51" s="131" t="s">
        <v>644</v>
      </c>
      <c r="F51" s="131" t="s">
        <v>572</v>
      </c>
      <c r="AO51" s="132"/>
      <c r="BY51" s="55" t="s">
        <v>23</v>
      </c>
      <c r="BZ51" s="188" t="s">
        <v>541</v>
      </c>
      <c r="CE51" s="131" t="s">
        <v>541</v>
      </c>
      <c r="CN51" s="131" t="s">
        <v>541</v>
      </c>
      <c r="CU51" s="560" t="s">
        <v>541</v>
      </c>
      <c r="CV51" s="560" t="s">
        <v>541</v>
      </c>
      <c r="DF51" s="695" t="s">
        <v>541</v>
      </c>
      <c r="EB51" s="131" t="s">
        <v>541</v>
      </c>
      <c r="ED51" s="131" t="s">
        <v>541</v>
      </c>
      <c r="FF51" s="1009" t="s">
        <v>541</v>
      </c>
      <c r="FI51" s="1060" t="s">
        <v>541</v>
      </c>
      <c r="FJ51" s="131" t="s">
        <v>541</v>
      </c>
      <c r="FK51" s="131" t="s">
        <v>541</v>
      </c>
      <c r="FU51" s="132" t="s">
        <v>541</v>
      </c>
      <c r="GG51" s="1232" t="s">
        <v>541</v>
      </c>
      <c r="GJ51" s="1266" t="s">
        <v>541</v>
      </c>
    </row>
    <row r="52" spans="1:177" s="36" customFormat="1" ht="15.75">
      <c r="A52" s="142">
        <v>344</v>
      </c>
      <c r="B52" s="36" t="s">
        <v>836</v>
      </c>
      <c r="D52" s="36" t="s">
        <v>838</v>
      </c>
      <c r="F52" s="36" t="s">
        <v>572</v>
      </c>
      <c r="AO52" s="143"/>
      <c r="CR52" s="55" t="s">
        <v>23</v>
      </c>
      <c r="CS52" s="36" t="s">
        <v>541</v>
      </c>
      <c r="FU52" s="143"/>
    </row>
    <row r="53" spans="1:177" s="131" customFormat="1" ht="15.75">
      <c r="A53" s="130">
        <v>345</v>
      </c>
      <c r="B53" s="131" t="s">
        <v>837</v>
      </c>
      <c r="D53" s="131" t="s">
        <v>839</v>
      </c>
      <c r="F53" s="131" t="s">
        <v>572</v>
      </c>
      <c r="AO53" s="132"/>
      <c r="CS53" s="131" t="s">
        <v>541</v>
      </c>
      <c r="FU53" s="132"/>
    </row>
    <row r="54" spans="1:6" ht="15.75">
      <c r="A54" s="7">
        <v>346</v>
      </c>
      <c r="B54" s="36" t="s">
        <v>914</v>
      </c>
      <c r="D54" s="36" t="s">
        <v>915</v>
      </c>
      <c r="F54" s="36" t="s">
        <v>572</v>
      </c>
    </row>
    <row r="55" spans="1:177" s="131" customFormat="1" ht="15.75">
      <c r="A55" s="130">
        <v>347</v>
      </c>
      <c r="B55" s="131" t="s">
        <v>916</v>
      </c>
      <c r="D55" s="131" t="s">
        <v>917</v>
      </c>
      <c r="F55" s="131" t="s">
        <v>570</v>
      </c>
      <c r="AO55" s="132"/>
      <c r="CS55" s="131" t="s">
        <v>541</v>
      </c>
      <c r="DC55" s="55" t="s">
        <v>23</v>
      </c>
      <c r="DJ55" s="131" t="s">
        <v>541</v>
      </c>
      <c r="FU55" s="132"/>
    </row>
    <row r="56" spans="1:6" ht="15.75">
      <c r="A56" s="7">
        <v>348</v>
      </c>
      <c r="B56" s="36" t="s">
        <v>989</v>
      </c>
      <c r="D56" s="36" t="s">
        <v>535</v>
      </c>
      <c r="F56" s="36" t="s">
        <v>570</v>
      </c>
    </row>
    <row r="57" spans="1:178" s="131" customFormat="1" ht="15.75">
      <c r="A57" s="130">
        <v>349</v>
      </c>
      <c r="B57" s="131" t="s">
        <v>1061</v>
      </c>
      <c r="D57" s="131" t="s">
        <v>1062</v>
      </c>
      <c r="F57" s="131" t="s">
        <v>570</v>
      </c>
      <c r="AO57" s="132"/>
      <c r="DC57" s="55"/>
      <c r="EK57" s="55" t="s">
        <v>541</v>
      </c>
      <c r="FU57" s="132"/>
      <c r="FV57" s="1266" t="s">
        <v>541</v>
      </c>
    </row>
    <row r="58" spans="1:177" s="36" customFormat="1" ht="15.75">
      <c r="A58" s="142">
        <v>350</v>
      </c>
      <c r="B58" s="36" t="s">
        <v>1150</v>
      </c>
      <c r="D58" s="36" t="s">
        <v>1066</v>
      </c>
      <c r="F58" s="36" t="s">
        <v>570</v>
      </c>
      <c r="AO58" s="143"/>
      <c r="FD58" s="36" t="s">
        <v>541</v>
      </c>
      <c r="FL58" s="36" t="s">
        <v>541</v>
      </c>
      <c r="FU58" s="143"/>
    </row>
    <row r="59" spans="1:177" s="131" customFormat="1" ht="15.75">
      <c r="A59" s="130">
        <v>351</v>
      </c>
      <c r="B59" s="131" t="s">
        <v>1164</v>
      </c>
      <c r="D59" s="131" t="s">
        <v>1165</v>
      </c>
      <c r="F59" s="131" t="s">
        <v>572</v>
      </c>
      <c r="AO59" s="132"/>
      <c r="FF59" s="1010" t="s">
        <v>541</v>
      </c>
      <c r="FI59" s="1060" t="s">
        <v>541</v>
      </c>
      <c r="FJ59" s="131" t="s">
        <v>541</v>
      </c>
      <c r="FK59" s="131" t="s">
        <v>541</v>
      </c>
      <c r="FU59" s="132"/>
    </row>
    <row r="60" spans="1:177" s="36" customFormat="1" ht="15.75">
      <c r="A60" s="142"/>
      <c r="AO60" s="143"/>
      <c r="FU60" s="143"/>
    </row>
    <row r="61" ht="15.75">
      <c r="B61" s="131" t="s">
        <v>807</v>
      </c>
    </row>
    <row r="62" spans="2:4" ht="15.75">
      <c r="B62" t="s">
        <v>809</v>
      </c>
      <c r="D62" t="s">
        <v>808</v>
      </c>
    </row>
  </sheetData>
  <sheetProtection/>
  <mergeCells count="1">
    <mergeCell ref="B2:D2"/>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2:S90"/>
  <sheetViews>
    <sheetView workbookViewId="0" topLeftCell="A3">
      <selection activeCell="B3" sqref="B3"/>
    </sheetView>
  </sheetViews>
  <sheetFormatPr defaultColWidth="10.75390625" defaultRowHeight="12.75"/>
  <cols>
    <col min="1" max="1" width="10.75390625" style="44" customWidth="1"/>
    <col min="2" max="4" width="10.75390625" style="0" customWidth="1"/>
    <col min="5" max="5" width="8.75390625" style="0" customWidth="1"/>
    <col min="6" max="6" width="10.75390625" style="0" customWidth="1"/>
    <col min="7" max="7" width="1.00390625" style="31" customWidth="1"/>
    <col min="8" max="19" width="12.25390625" style="0" customWidth="1"/>
  </cols>
  <sheetData>
    <row r="2" spans="1:12" ht="12.75">
      <c r="A2" s="42" t="s">
        <v>498</v>
      </c>
      <c r="B2" s="1383" t="s">
        <v>499</v>
      </c>
      <c r="C2" s="1383"/>
      <c r="D2" s="1383"/>
      <c r="E2" s="28"/>
      <c r="F2" s="28"/>
      <c r="G2" s="28"/>
      <c r="H2" s="28"/>
      <c r="I2" s="28"/>
      <c r="J2" s="28"/>
      <c r="K2" s="35"/>
      <c r="L2" s="31"/>
    </row>
    <row r="5" spans="1:19" ht="19.5">
      <c r="A5" s="43" t="s">
        <v>338</v>
      </c>
      <c r="B5" s="3" t="s">
        <v>339</v>
      </c>
      <c r="G5" s="5" t="s">
        <v>439</v>
      </c>
      <c r="H5" s="3"/>
      <c r="I5" s="3"/>
      <c r="J5" s="3"/>
      <c r="K5" s="3"/>
      <c r="L5" s="3"/>
      <c r="M5" s="3"/>
      <c r="N5" s="3"/>
      <c r="O5" s="3"/>
      <c r="P5" s="3"/>
      <c r="Q5" s="3"/>
      <c r="R5" s="3"/>
      <c r="S5" s="3"/>
    </row>
    <row r="6" spans="2:19" ht="19.5">
      <c r="B6" s="3" t="s">
        <v>149</v>
      </c>
      <c r="G6" s="32"/>
      <c r="H6" s="3"/>
      <c r="I6" s="3"/>
      <c r="J6" s="3"/>
      <c r="K6" s="3"/>
      <c r="L6" s="3"/>
      <c r="M6" s="3"/>
      <c r="N6" s="3"/>
      <c r="O6" s="3"/>
      <c r="P6" s="3"/>
      <c r="Q6" s="3"/>
      <c r="R6" s="3"/>
      <c r="S6" s="3"/>
    </row>
    <row r="7" spans="2:19" ht="19.5">
      <c r="B7" s="3"/>
      <c r="G7" s="26"/>
      <c r="H7" s="37" t="s">
        <v>402</v>
      </c>
      <c r="I7" s="1">
        <v>22</v>
      </c>
      <c r="J7" s="1">
        <v>23</v>
      </c>
      <c r="K7" s="1">
        <v>24</v>
      </c>
      <c r="L7" s="1" t="s">
        <v>92</v>
      </c>
      <c r="M7" s="1" t="s">
        <v>378</v>
      </c>
      <c r="N7" s="1" t="s">
        <v>381</v>
      </c>
      <c r="O7" s="1">
        <v>28</v>
      </c>
      <c r="P7" s="1">
        <v>29</v>
      </c>
      <c r="Q7" s="1">
        <v>30</v>
      </c>
      <c r="R7" s="1">
        <v>31</v>
      </c>
      <c r="S7" s="1">
        <v>32</v>
      </c>
    </row>
    <row r="8" spans="1:19" s="6" customFormat="1" ht="19.5">
      <c r="A8" s="44"/>
      <c r="B8" s="6" t="s">
        <v>248</v>
      </c>
      <c r="D8" s="6" t="s">
        <v>249</v>
      </c>
      <c r="F8" s="6" t="s">
        <v>250</v>
      </c>
      <c r="G8" s="32"/>
      <c r="H8" s="3"/>
      <c r="I8" s="3"/>
      <c r="J8" s="3"/>
      <c r="K8" s="3"/>
      <c r="L8" s="3"/>
      <c r="M8" s="3"/>
      <c r="N8" s="3"/>
      <c r="O8" s="3"/>
      <c r="P8" s="3"/>
      <c r="Q8" s="3"/>
      <c r="R8" s="3"/>
      <c r="S8" s="3"/>
    </row>
    <row r="9" spans="1:19" s="6" customFormat="1" ht="15.75">
      <c r="A9" s="44"/>
      <c r="G9" s="31"/>
      <c r="H9"/>
      <c r="I9"/>
      <c r="J9"/>
      <c r="K9"/>
      <c r="L9"/>
      <c r="M9"/>
      <c r="N9"/>
      <c r="O9"/>
      <c r="P9"/>
      <c r="Q9"/>
      <c r="R9"/>
      <c r="S9"/>
    </row>
    <row r="10" spans="1:19" s="34" customFormat="1" ht="15.75">
      <c r="A10" s="45">
        <v>31</v>
      </c>
      <c r="B10" s="34" t="s">
        <v>511</v>
      </c>
      <c r="D10" s="34" t="s">
        <v>481</v>
      </c>
      <c r="F10" s="34" t="s">
        <v>419</v>
      </c>
      <c r="G10" s="31"/>
      <c r="H10"/>
      <c r="I10"/>
      <c r="J10"/>
      <c r="K10"/>
      <c r="L10"/>
      <c r="M10"/>
      <c r="N10"/>
      <c r="O10"/>
      <c r="P10"/>
      <c r="Q10"/>
      <c r="R10"/>
      <c r="S10"/>
    </row>
    <row r="11" spans="1:19" s="36" customFormat="1" ht="15.75">
      <c r="A11" s="46">
        <v>41</v>
      </c>
      <c r="B11" s="36" t="s">
        <v>512</v>
      </c>
      <c r="D11" s="36" t="s">
        <v>482</v>
      </c>
      <c r="F11" s="36" t="s">
        <v>419</v>
      </c>
      <c r="G11" s="31"/>
      <c r="H11"/>
      <c r="I11"/>
      <c r="J11"/>
      <c r="K11"/>
      <c r="L11"/>
      <c r="M11"/>
      <c r="N11"/>
      <c r="O11"/>
      <c r="P11"/>
      <c r="Q11"/>
      <c r="R11"/>
      <c r="S11"/>
    </row>
    <row r="12" spans="1:19" s="36" customFormat="1" ht="15.75">
      <c r="A12" s="46">
        <v>42</v>
      </c>
      <c r="B12" s="36" t="s">
        <v>401</v>
      </c>
      <c r="D12" s="36" t="s">
        <v>482</v>
      </c>
      <c r="F12" s="36" t="s">
        <v>419</v>
      </c>
      <c r="G12" s="31"/>
      <c r="H12"/>
      <c r="I12"/>
      <c r="J12"/>
      <c r="K12"/>
      <c r="L12"/>
      <c r="M12"/>
      <c r="N12"/>
      <c r="O12"/>
      <c r="P12"/>
      <c r="Q12"/>
      <c r="R12"/>
      <c r="S12"/>
    </row>
    <row r="13" spans="1:19" s="34" customFormat="1" ht="15.75">
      <c r="A13" s="45">
        <v>32</v>
      </c>
      <c r="B13" s="34" t="s">
        <v>96</v>
      </c>
      <c r="D13" s="34" t="s">
        <v>87</v>
      </c>
      <c r="F13" s="34" t="s">
        <v>56</v>
      </c>
      <c r="G13" s="31"/>
      <c r="H13"/>
      <c r="I13" t="s">
        <v>519</v>
      </c>
      <c r="J13"/>
      <c r="K13"/>
      <c r="L13"/>
      <c r="M13"/>
      <c r="N13"/>
      <c r="O13"/>
      <c r="P13"/>
      <c r="Q13"/>
      <c r="R13"/>
      <c r="S13"/>
    </row>
    <row r="14" spans="1:19" s="36" customFormat="1" ht="15.75">
      <c r="A14" s="46">
        <v>41</v>
      </c>
      <c r="G14" s="31"/>
      <c r="H14"/>
      <c r="I14"/>
      <c r="J14"/>
      <c r="K14"/>
      <c r="L14"/>
      <c r="M14"/>
      <c r="N14"/>
      <c r="O14"/>
      <c r="P14"/>
      <c r="Q14"/>
      <c r="R14"/>
      <c r="S14"/>
    </row>
    <row r="15" spans="1:19" s="36" customFormat="1" ht="15.75">
      <c r="A15" s="46">
        <v>42</v>
      </c>
      <c r="G15" s="31"/>
      <c r="H15"/>
      <c r="I15"/>
      <c r="J15"/>
      <c r="K15"/>
      <c r="L15"/>
      <c r="M15"/>
      <c r="N15"/>
      <c r="O15"/>
      <c r="P15"/>
      <c r="Q15"/>
      <c r="R15"/>
      <c r="S15"/>
    </row>
    <row r="16" spans="1:19" s="34" customFormat="1" ht="15.75">
      <c r="A16" s="45">
        <v>33</v>
      </c>
      <c r="B16" s="34" t="s">
        <v>150</v>
      </c>
      <c r="D16" s="34" t="s">
        <v>151</v>
      </c>
      <c r="F16" s="34" t="s">
        <v>393</v>
      </c>
      <c r="G16" s="31"/>
      <c r="H16"/>
      <c r="I16"/>
      <c r="J16"/>
      <c r="K16"/>
      <c r="L16"/>
      <c r="M16" t="s">
        <v>519</v>
      </c>
      <c r="N16"/>
      <c r="O16"/>
      <c r="P16"/>
      <c r="Q16"/>
      <c r="R16"/>
      <c r="S16"/>
    </row>
    <row r="17" spans="1:19" s="36" customFormat="1" ht="40.5" customHeight="1">
      <c r="A17" s="46">
        <v>41</v>
      </c>
      <c r="B17" s="1384" t="s">
        <v>321</v>
      </c>
      <c r="C17" s="1384"/>
      <c r="D17" s="1384" t="s">
        <v>492</v>
      </c>
      <c r="E17" s="1384"/>
      <c r="G17" s="31"/>
      <c r="H17"/>
      <c r="I17"/>
      <c r="J17"/>
      <c r="K17"/>
      <c r="L17"/>
      <c r="M17"/>
      <c r="N17"/>
      <c r="O17"/>
      <c r="P17"/>
      <c r="Q17"/>
      <c r="R17"/>
      <c r="S17"/>
    </row>
    <row r="18" spans="1:19" s="36" customFormat="1" ht="15.75">
      <c r="A18" s="46">
        <v>42</v>
      </c>
      <c r="G18" s="31"/>
      <c r="H18"/>
      <c r="I18"/>
      <c r="J18"/>
      <c r="K18"/>
      <c r="L18"/>
      <c r="M18"/>
      <c r="N18"/>
      <c r="O18"/>
      <c r="P18"/>
      <c r="Q18"/>
      <c r="R18"/>
      <c r="S18"/>
    </row>
    <row r="19" spans="1:19" s="34" customFormat="1" ht="15.75">
      <c r="A19" s="45">
        <v>34</v>
      </c>
      <c r="B19" s="34" t="s">
        <v>411</v>
      </c>
      <c r="D19" s="34" t="s">
        <v>362</v>
      </c>
      <c r="F19" s="34" t="s">
        <v>393</v>
      </c>
      <c r="G19" s="31"/>
      <c r="H19"/>
      <c r="I19"/>
      <c r="J19"/>
      <c r="K19"/>
      <c r="L19"/>
      <c r="M19"/>
      <c r="N19" t="s">
        <v>519</v>
      </c>
      <c r="O19"/>
      <c r="P19"/>
      <c r="Q19"/>
      <c r="R19"/>
      <c r="S19"/>
    </row>
    <row r="20" spans="1:19" s="36" customFormat="1" ht="15.75">
      <c r="A20" s="46">
        <v>41</v>
      </c>
      <c r="B20" s="36" t="s">
        <v>494</v>
      </c>
      <c r="E20" s="36" t="s">
        <v>61</v>
      </c>
      <c r="G20" s="31"/>
      <c r="H20"/>
      <c r="I20"/>
      <c r="J20"/>
      <c r="K20"/>
      <c r="L20"/>
      <c r="M20"/>
      <c r="N20" t="s">
        <v>519</v>
      </c>
      <c r="O20"/>
      <c r="P20"/>
      <c r="Q20"/>
      <c r="R20"/>
      <c r="S20"/>
    </row>
    <row r="21" spans="1:19" s="36" customFormat="1" ht="15.75">
      <c r="A21" s="46">
        <v>42</v>
      </c>
      <c r="G21" s="31"/>
      <c r="H21"/>
      <c r="I21"/>
      <c r="J21"/>
      <c r="K21"/>
      <c r="L21"/>
      <c r="M21"/>
      <c r="N21"/>
      <c r="O21"/>
      <c r="P21"/>
      <c r="Q21"/>
      <c r="R21"/>
      <c r="S21"/>
    </row>
    <row r="22" spans="1:19" s="34" customFormat="1" ht="15.75">
      <c r="A22" s="45">
        <v>35</v>
      </c>
      <c r="B22" s="34" t="s">
        <v>36</v>
      </c>
      <c r="D22" s="34" t="s">
        <v>37</v>
      </c>
      <c r="F22" s="34" t="s">
        <v>18</v>
      </c>
      <c r="G22" s="31"/>
      <c r="H22"/>
      <c r="I22"/>
      <c r="J22"/>
      <c r="K22"/>
      <c r="L22" t="s">
        <v>519</v>
      </c>
      <c r="M22"/>
      <c r="N22"/>
      <c r="O22"/>
      <c r="P22"/>
      <c r="Q22"/>
      <c r="R22"/>
      <c r="S22"/>
    </row>
    <row r="23" spans="1:19" s="36" customFormat="1" ht="15.75">
      <c r="A23" s="46">
        <v>41</v>
      </c>
      <c r="B23" s="36" t="s">
        <v>11</v>
      </c>
      <c r="E23" s="36" t="s">
        <v>376</v>
      </c>
      <c r="G23" s="31"/>
      <c r="H23"/>
      <c r="I23"/>
      <c r="J23"/>
      <c r="K23"/>
      <c r="L23" t="s">
        <v>519</v>
      </c>
      <c r="M23"/>
      <c r="N23"/>
      <c r="O23"/>
      <c r="P23"/>
      <c r="Q23"/>
      <c r="R23"/>
      <c r="S23"/>
    </row>
    <row r="24" spans="1:19" s="36" customFormat="1" ht="15.75">
      <c r="A24" s="46">
        <v>42</v>
      </c>
      <c r="B24" s="36" t="s">
        <v>81</v>
      </c>
      <c r="E24" s="36" t="s">
        <v>376</v>
      </c>
      <c r="G24" s="31"/>
      <c r="H24"/>
      <c r="I24"/>
      <c r="J24"/>
      <c r="K24"/>
      <c r="L24" t="s">
        <v>519</v>
      </c>
      <c r="M24"/>
      <c r="N24"/>
      <c r="O24"/>
      <c r="P24"/>
      <c r="Q24"/>
      <c r="R24"/>
      <c r="S24"/>
    </row>
    <row r="25" spans="1:19" s="36" customFormat="1" ht="15.75">
      <c r="A25" s="46">
        <v>43</v>
      </c>
      <c r="B25" s="36" t="s">
        <v>244</v>
      </c>
      <c r="E25" s="36" t="s">
        <v>376</v>
      </c>
      <c r="G25" s="31"/>
      <c r="H25"/>
      <c r="I25"/>
      <c r="J25"/>
      <c r="K25"/>
      <c r="L25" t="s">
        <v>519</v>
      </c>
      <c r="M25"/>
      <c r="N25"/>
      <c r="O25"/>
      <c r="P25"/>
      <c r="Q25"/>
      <c r="R25"/>
      <c r="S25"/>
    </row>
    <row r="26" spans="1:19" s="36" customFormat="1" ht="15.75">
      <c r="A26" s="46">
        <v>44</v>
      </c>
      <c r="B26" s="36" t="s">
        <v>245</v>
      </c>
      <c r="E26" s="36" t="s">
        <v>376</v>
      </c>
      <c r="G26" s="31"/>
      <c r="H26"/>
      <c r="I26"/>
      <c r="J26"/>
      <c r="K26"/>
      <c r="L26" t="s">
        <v>519</v>
      </c>
      <c r="M26"/>
      <c r="N26"/>
      <c r="O26"/>
      <c r="P26"/>
      <c r="Q26"/>
      <c r="R26"/>
      <c r="S26"/>
    </row>
    <row r="27" spans="1:19" s="36" customFormat="1" ht="15.75">
      <c r="A27" s="46">
        <v>45</v>
      </c>
      <c r="B27" s="36" t="s">
        <v>256</v>
      </c>
      <c r="E27" s="36" t="s">
        <v>376</v>
      </c>
      <c r="G27" s="31"/>
      <c r="H27"/>
      <c r="I27"/>
      <c r="J27"/>
      <c r="K27"/>
      <c r="L27" t="s">
        <v>520</v>
      </c>
      <c r="M27"/>
      <c r="N27"/>
      <c r="O27"/>
      <c r="P27"/>
      <c r="Q27"/>
      <c r="R27"/>
      <c r="S27"/>
    </row>
    <row r="28" spans="1:19" s="36" customFormat="1" ht="15.75">
      <c r="A28" s="46">
        <v>46</v>
      </c>
      <c r="B28" s="36" t="s">
        <v>257</v>
      </c>
      <c r="E28" s="36" t="s">
        <v>377</v>
      </c>
      <c r="G28" s="31"/>
      <c r="H28"/>
      <c r="I28"/>
      <c r="J28"/>
      <c r="K28"/>
      <c r="L28" t="s">
        <v>519</v>
      </c>
      <c r="M28"/>
      <c r="N28"/>
      <c r="O28"/>
      <c r="P28"/>
      <c r="Q28"/>
      <c r="R28"/>
      <c r="S28"/>
    </row>
    <row r="29" spans="1:19" s="36" customFormat="1" ht="15.75">
      <c r="A29" s="46">
        <v>47</v>
      </c>
      <c r="G29" s="31"/>
      <c r="H29"/>
      <c r="I29"/>
      <c r="J29"/>
      <c r="K29"/>
      <c r="L29"/>
      <c r="M29"/>
      <c r="N29"/>
      <c r="O29"/>
      <c r="P29"/>
      <c r="Q29"/>
      <c r="R29"/>
      <c r="S29"/>
    </row>
    <row r="30" spans="1:19" s="36" customFormat="1" ht="15.75">
      <c r="A30" s="46">
        <v>48</v>
      </c>
      <c r="G30" s="31"/>
      <c r="H30"/>
      <c r="I30"/>
      <c r="J30"/>
      <c r="K30"/>
      <c r="L30"/>
      <c r="M30"/>
      <c r="N30"/>
      <c r="O30"/>
      <c r="P30"/>
      <c r="Q30"/>
      <c r="R30"/>
      <c r="S30"/>
    </row>
    <row r="31" spans="1:19" s="34" customFormat="1" ht="15.75">
      <c r="A31" s="45">
        <v>36</v>
      </c>
      <c r="B31" s="34" t="s">
        <v>274</v>
      </c>
      <c r="D31" s="34" t="s">
        <v>93</v>
      </c>
      <c r="F31" s="34" t="s">
        <v>297</v>
      </c>
      <c r="G31" s="31"/>
      <c r="H31"/>
      <c r="I31"/>
      <c r="J31"/>
      <c r="K31"/>
      <c r="L31" t="s">
        <v>519</v>
      </c>
      <c r="M31"/>
      <c r="N31"/>
      <c r="O31"/>
      <c r="P31"/>
      <c r="Q31"/>
      <c r="R31"/>
      <c r="S31"/>
    </row>
    <row r="32" spans="1:19" s="36" customFormat="1" ht="15.75">
      <c r="A32" s="46">
        <v>41</v>
      </c>
      <c r="G32" s="31"/>
      <c r="H32"/>
      <c r="I32"/>
      <c r="J32"/>
      <c r="K32"/>
      <c r="L32"/>
      <c r="M32"/>
      <c r="N32"/>
      <c r="O32"/>
      <c r="P32"/>
      <c r="Q32"/>
      <c r="R32"/>
      <c r="S32"/>
    </row>
    <row r="33" spans="1:19" s="36" customFormat="1" ht="15.75">
      <c r="A33" s="46">
        <v>42</v>
      </c>
      <c r="G33" s="31"/>
      <c r="H33"/>
      <c r="I33"/>
      <c r="J33"/>
      <c r="K33"/>
      <c r="L33"/>
      <c r="M33"/>
      <c r="N33"/>
      <c r="O33"/>
      <c r="P33"/>
      <c r="Q33"/>
      <c r="R33"/>
      <c r="S33"/>
    </row>
    <row r="34" spans="1:19" s="34" customFormat="1" ht="15.75">
      <c r="A34" s="45">
        <v>37</v>
      </c>
      <c r="B34" s="34" t="str">
        <f>'TSS agents 3x'!B16</f>
        <v>David Sancho Nuwagaba</v>
      </c>
      <c r="G34" s="31"/>
      <c r="H34"/>
      <c r="I34"/>
      <c r="J34"/>
      <c r="K34"/>
      <c r="L34"/>
      <c r="M34"/>
      <c r="N34"/>
      <c r="O34"/>
      <c r="P34"/>
      <c r="Q34"/>
      <c r="R34"/>
      <c r="S34"/>
    </row>
    <row r="35" spans="1:19" s="36" customFormat="1" ht="15.75">
      <c r="A35" s="46">
        <v>41</v>
      </c>
      <c r="G35" s="31"/>
      <c r="H35"/>
      <c r="I35"/>
      <c r="J35"/>
      <c r="K35"/>
      <c r="L35"/>
      <c r="M35"/>
      <c r="N35"/>
      <c r="O35"/>
      <c r="P35"/>
      <c r="Q35"/>
      <c r="R35"/>
      <c r="S35"/>
    </row>
    <row r="36" spans="1:19" s="36" customFormat="1" ht="15.75">
      <c r="A36" s="46">
        <v>42</v>
      </c>
      <c r="G36" s="31"/>
      <c r="H36"/>
      <c r="I36"/>
      <c r="J36"/>
      <c r="K36"/>
      <c r="L36"/>
      <c r="M36"/>
      <c r="N36"/>
      <c r="O36"/>
      <c r="P36"/>
      <c r="Q36"/>
      <c r="R36"/>
      <c r="S36"/>
    </row>
    <row r="37" spans="1:19" s="34" customFormat="1" ht="15.75">
      <c r="A37" s="45">
        <v>38</v>
      </c>
      <c r="B37" s="34" t="str">
        <f>'TSS agents 3x'!B17</f>
        <v>Jenina Musimenta</v>
      </c>
      <c r="G37" s="31"/>
      <c r="H37"/>
      <c r="I37"/>
      <c r="J37"/>
      <c r="K37"/>
      <c r="L37"/>
      <c r="M37"/>
      <c r="N37"/>
      <c r="O37"/>
      <c r="P37"/>
      <c r="Q37"/>
      <c r="R37"/>
      <c r="S37"/>
    </row>
    <row r="38" spans="1:19" s="36" customFormat="1" ht="15.75">
      <c r="A38" s="46">
        <v>41</v>
      </c>
      <c r="G38" s="31"/>
      <c r="H38"/>
      <c r="I38"/>
      <c r="J38"/>
      <c r="K38"/>
      <c r="L38"/>
      <c r="M38"/>
      <c r="N38"/>
      <c r="O38"/>
      <c r="P38"/>
      <c r="Q38"/>
      <c r="R38"/>
      <c r="S38"/>
    </row>
    <row r="39" spans="1:19" s="36" customFormat="1" ht="15.75">
      <c r="A39" s="46">
        <v>42</v>
      </c>
      <c r="G39" s="31"/>
      <c r="H39"/>
      <c r="I39"/>
      <c r="J39"/>
      <c r="K39"/>
      <c r="L39"/>
      <c r="M39"/>
      <c r="N39"/>
      <c r="O39"/>
      <c r="P39"/>
      <c r="Q39"/>
      <c r="R39"/>
      <c r="S39"/>
    </row>
    <row r="40" spans="1:19" s="34" customFormat="1" ht="15.75">
      <c r="A40" s="45">
        <v>39</v>
      </c>
      <c r="B40" s="34" t="str">
        <f>'TSS agents 3x'!B18</f>
        <v>Alex Ariho</v>
      </c>
      <c r="G40" s="31"/>
      <c r="H40"/>
      <c r="I40"/>
      <c r="J40"/>
      <c r="K40"/>
      <c r="L40"/>
      <c r="M40"/>
      <c r="N40"/>
      <c r="O40"/>
      <c r="P40"/>
      <c r="Q40"/>
      <c r="R40"/>
      <c r="S40"/>
    </row>
    <row r="41" spans="1:19" s="36" customFormat="1" ht="15.75">
      <c r="A41" s="46">
        <v>41</v>
      </c>
      <c r="G41" s="31"/>
      <c r="H41"/>
      <c r="I41"/>
      <c r="J41"/>
      <c r="K41"/>
      <c r="L41"/>
      <c r="M41"/>
      <c r="N41"/>
      <c r="O41"/>
      <c r="P41"/>
      <c r="Q41"/>
      <c r="R41"/>
      <c r="S41"/>
    </row>
    <row r="42" spans="1:19" s="36" customFormat="1" ht="15.75">
      <c r="A42" s="46">
        <v>42</v>
      </c>
      <c r="G42" s="31"/>
      <c r="H42"/>
      <c r="I42"/>
      <c r="J42"/>
      <c r="K42"/>
      <c r="L42"/>
      <c r="M42"/>
      <c r="N42"/>
      <c r="O42"/>
      <c r="P42"/>
      <c r="Q42"/>
      <c r="R42"/>
      <c r="S42"/>
    </row>
    <row r="43" spans="1:19" s="34" customFormat="1" ht="15.75">
      <c r="A43" s="45">
        <v>310</v>
      </c>
      <c r="B43" s="34" t="str">
        <f>'TSS agents 3x'!B19</f>
        <v>Vedastus Valentine Kinagu</v>
      </c>
      <c r="G43" s="31"/>
      <c r="H43"/>
      <c r="I43"/>
      <c r="J43"/>
      <c r="K43"/>
      <c r="L43"/>
      <c r="M43"/>
      <c r="N43"/>
      <c r="O43"/>
      <c r="P43"/>
      <c r="Q43"/>
      <c r="R43"/>
      <c r="S43"/>
    </row>
    <row r="44" spans="1:19" s="36" customFormat="1" ht="15.75">
      <c r="A44" s="46">
        <v>41</v>
      </c>
      <c r="G44" s="31"/>
      <c r="H44"/>
      <c r="I44"/>
      <c r="J44"/>
      <c r="K44"/>
      <c r="L44"/>
      <c r="M44"/>
      <c r="N44"/>
      <c r="O44"/>
      <c r="P44"/>
      <c r="Q44"/>
      <c r="R44"/>
      <c r="S44"/>
    </row>
    <row r="45" spans="1:19" s="36" customFormat="1" ht="15.75">
      <c r="A45" s="46">
        <v>42</v>
      </c>
      <c r="G45" s="31"/>
      <c r="H45"/>
      <c r="I45"/>
      <c r="J45"/>
      <c r="K45"/>
      <c r="L45"/>
      <c r="M45"/>
      <c r="N45"/>
      <c r="O45"/>
      <c r="P45"/>
      <c r="Q45"/>
      <c r="R45"/>
      <c r="S45"/>
    </row>
    <row r="46" spans="1:19" s="34" customFormat="1" ht="15.75">
      <c r="A46" s="45">
        <v>311</v>
      </c>
      <c r="B46" s="34" t="str">
        <f>'TSS agents 3x'!B20</f>
        <v>Samuel Mugo / Joseph Mwangi</v>
      </c>
      <c r="G46" s="31"/>
      <c r="H46"/>
      <c r="I46"/>
      <c r="J46"/>
      <c r="K46"/>
      <c r="L46"/>
      <c r="M46"/>
      <c r="N46"/>
      <c r="O46"/>
      <c r="P46"/>
      <c r="Q46"/>
      <c r="R46"/>
      <c r="S46"/>
    </row>
    <row r="47" spans="1:19" s="36" customFormat="1" ht="15.75">
      <c r="A47" s="46">
        <v>41</v>
      </c>
      <c r="G47" s="31"/>
      <c r="H47"/>
      <c r="I47"/>
      <c r="J47"/>
      <c r="K47"/>
      <c r="L47"/>
      <c r="M47"/>
      <c r="N47"/>
      <c r="O47"/>
      <c r="P47"/>
      <c r="Q47"/>
      <c r="R47"/>
      <c r="S47"/>
    </row>
    <row r="48" spans="1:19" s="36" customFormat="1" ht="15.75">
      <c r="A48" s="46">
        <v>42</v>
      </c>
      <c r="G48" s="31"/>
      <c r="H48"/>
      <c r="I48"/>
      <c r="J48"/>
      <c r="K48"/>
      <c r="L48"/>
      <c r="M48"/>
      <c r="N48"/>
      <c r="O48"/>
      <c r="P48"/>
      <c r="Q48"/>
      <c r="R48"/>
      <c r="S48"/>
    </row>
    <row r="49" spans="1:19" s="34" customFormat="1" ht="15.75">
      <c r="A49" s="45">
        <v>312</v>
      </c>
      <c r="B49" s="34" t="str">
        <f>'TSS agents 3x'!B21</f>
        <v>Gaudesius Opio</v>
      </c>
      <c r="G49" s="31"/>
      <c r="H49"/>
      <c r="I49"/>
      <c r="J49"/>
      <c r="K49"/>
      <c r="L49"/>
      <c r="M49"/>
      <c r="N49"/>
      <c r="O49"/>
      <c r="P49"/>
      <c r="Q49"/>
      <c r="R49"/>
      <c r="S49"/>
    </row>
    <row r="50" ht="15.75">
      <c r="A50" s="46">
        <v>41</v>
      </c>
    </row>
    <row r="51" ht="15.75">
      <c r="A51" s="46">
        <v>42</v>
      </c>
    </row>
    <row r="52" spans="1:19" s="34" customFormat="1" ht="15.75">
      <c r="A52" s="45">
        <v>313</v>
      </c>
      <c r="B52" s="34" t="str">
        <f>'TSS agents 3x'!B22</f>
        <v>Paul Ariko</v>
      </c>
      <c r="G52" s="31"/>
      <c r="H52"/>
      <c r="I52"/>
      <c r="J52"/>
      <c r="K52"/>
      <c r="L52"/>
      <c r="M52"/>
      <c r="N52"/>
      <c r="O52"/>
      <c r="P52"/>
      <c r="Q52"/>
      <c r="R52"/>
      <c r="S52"/>
    </row>
    <row r="53" ht="15.75">
      <c r="A53" s="46">
        <v>41</v>
      </c>
    </row>
    <row r="54" ht="15.75">
      <c r="A54" s="46">
        <v>42</v>
      </c>
    </row>
    <row r="55" spans="1:19" s="34" customFormat="1" ht="15.75">
      <c r="A55" s="45">
        <v>314</v>
      </c>
      <c r="B55" s="34" t="str">
        <f>'TSS agents 3x'!B23</f>
        <v>Opelo Tedeo</v>
      </c>
      <c r="G55" s="31"/>
      <c r="H55"/>
      <c r="I55"/>
      <c r="J55"/>
      <c r="K55"/>
      <c r="L55"/>
      <c r="M55"/>
      <c r="N55"/>
      <c r="O55"/>
      <c r="P55"/>
      <c r="Q55"/>
      <c r="R55"/>
      <c r="S55"/>
    </row>
    <row r="56" ht="15.75">
      <c r="A56" s="46">
        <v>41</v>
      </c>
    </row>
    <row r="57" ht="15.75">
      <c r="A57" s="46">
        <v>42</v>
      </c>
    </row>
    <row r="58" spans="1:19" s="34" customFormat="1" ht="15.75">
      <c r="A58" s="45">
        <v>315</v>
      </c>
      <c r="B58" s="34" t="str">
        <f>'TSS agents 3x'!B24</f>
        <v>Olowo Vitalis Obotto</v>
      </c>
      <c r="G58" s="31"/>
      <c r="H58"/>
      <c r="I58"/>
      <c r="J58"/>
      <c r="K58"/>
      <c r="L58"/>
      <c r="M58"/>
      <c r="N58"/>
      <c r="O58"/>
      <c r="P58"/>
      <c r="Q58"/>
      <c r="R58"/>
      <c r="S58"/>
    </row>
    <row r="59" ht="15.75">
      <c r="A59" s="46">
        <v>41</v>
      </c>
    </row>
    <row r="60" ht="15.75">
      <c r="A60" s="46">
        <v>42</v>
      </c>
    </row>
    <row r="61" spans="1:19" s="34" customFormat="1" ht="15.75">
      <c r="A61" s="45">
        <v>316</v>
      </c>
      <c r="B61" s="34" t="str">
        <f>'TSS agents 3x'!B25</f>
        <v>Patrick Wamaye</v>
      </c>
      <c r="G61" s="31"/>
      <c r="H61"/>
      <c r="I61"/>
      <c r="J61"/>
      <c r="K61"/>
      <c r="L61"/>
      <c r="M61"/>
      <c r="N61"/>
      <c r="O61"/>
      <c r="P61"/>
      <c r="Q61"/>
      <c r="R61"/>
      <c r="S61"/>
    </row>
    <row r="62" ht="15.75">
      <c r="A62" s="46">
        <v>41</v>
      </c>
    </row>
    <row r="63" ht="15.75">
      <c r="A63" s="46">
        <v>42</v>
      </c>
    </row>
    <row r="64" spans="1:19" s="34" customFormat="1" ht="15.75">
      <c r="A64" s="45">
        <v>317</v>
      </c>
      <c r="B64" s="34" t="str">
        <f>'TSS agents 3x'!B26</f>
        <v>Hassan Shaban</v>
      </c>
      <c r="G64" s="31"/>
      <c r="H64"/>
      <c r="I64"/>
      <c r="J64"/>
      <c r="K64"/>
      <c r="L64"/>
      <c r="M64"/>
      <c r="N64"/>
      <c r="O64"/>
      <c r="P64"/>
      <c r="Q64"/>
      <c r="R64"/>
      <c r="S64"/>
    </row>
    <row r="65" ht="15.75">
      <c r="A65" s="46">
        <v>41</v>
      </c>
    </row>
    <row r="66" ht="15.75">
      <c r="A66" s="46">
        <v>42</v>
      </c>
    </row>
    <row r="67" spans="1:19" s="34" customFormat="1" ht="15.75">
      <c r="A67" s="45">
        <v>318</v>
      </c>
      <c r="B67" s="34" t="str">
        <f>'TSS agents 3x'!B27</f>
        <v>Obbo Kumu</v>
      </c>
      <c r="G67" s="31"/>
      <c r="H67"/>
      <c r="I67"/>
      <c r="J67"/>
      <c r="K67"/>
      <c r="L67"/>
      <c r="M67"/>
      <c r="N67"/>
      <c r="O67"/>
      <c r="P67"/>
      <c r="Q67"/>
      <c r="R67"/>
      <c r="S67"/>
    </row>
    <row r="68" spans="1:2" ht="15.75">
      <c r="A68" s="46">
        <v>41</v>
      </c>
      <c r="B68" t="s">
        <v>374</v>
      </c>
    </row>
    <row r="69" ht="15.75">
      <c r="A69" s="46">
        <v>42</v>
      </c>
    </row>
    <row r="71" spans="1:19" s="34" customFormat="1" ht="15.75">
      <c r="A71" s="45">
        <v>319</v>
      </c>
      <c r="B71" s="34" t="str">
        <f>'TSS agents 3x'!B28</f>
        <v>Ogwal Bonny</v>
      </c>
      <c r="G71" s="31"/>
      <c r="H71"/>
      <c r="I71"/>
      <c r="J71"/>
      <c r="K71"/>
      <c r="L71"/>
      <c r="M71"/>
      <c r="N71"/>
      <c r="O71"/>
      <c r="P71"/>
      <c r="Q71"/>
      <c r="R71"/>
      <c r="S71"/>
    </row>
    <row r="72" ht="15.75">
      <c r="A72" s="46">
        <v>41</v>
      </c>
    </row>
    <row r="73" ht="15.75">
      <c r="A73" s="46">
        <v>42</v>
      </c>
    </row>
    <row r="75" spans="1:19" s="34" customFormat="1" ht="15.75">
      <c r="A75" s="45">
        <v>320</v>
      </c>
      <c r="B75" s="34" t="e">
        <f>'TSS agents 3x'!#REF!</f>
        <v>#REF!</v>
      </c>
      <c r="G75" s="31"/>
      <c r="H75"/>
      <c r="I75"/>
      <c r="J75"/>
      <c r="K75"/>
      <c r="L75"/>
      <c r="M75"/>
      <c r="N75"/>
      <c r="O75"/>
      <c r="P75"/>
      <c r="Q75"/>
      <c r="R75"/>
      <c r="S75"/>
    </row>
    <row r="76" ht="15.75">
      <c r="A76" s="46">
        <v>41</v>
      </c>
    </row>
    <row r="77" ht="15.75">
      <c r="A77" s="46">
        <v>42</v>
      </c>
    </row>
    <row r="79" spans="1:19" s="34" customFormat="1" ht="15.75">
      <c r="A79" s="45">
        <v>321</v>
      </c>
      <c r="B79" s="34" t="str">
        <f>'TSS agents 3x'!B29</f>
        <v>Jane Mgina</v>
      </c>
      <c r="G79" s="31"/>
      <c r="H79"/>
      <c r="I79"/>
      <c r="J79"/>
      <c r="K79"/>
      <c r="L79"/>
      <c r="M79"/>
      <c r="N79"/>
      <c r="O79"/>
      <c r="P79"/>
      <c r="Q79"/>
      <c r="R79"/>
      <c r="S79"/>
    </row>
    <row r="80" ht="15.75">
      <c r="A80" s="46">
        <v>41</v>
      </c>
    </row>
    <row r="81" ht="15.75">
      <c r="A81" s="46">
        <v>42</v>
      </c>
    </row>
    <row r="82" spans="1:19" s="34" customFormat="1" ht="15.75">
      <c r="A82" s="45">
        <v>322</v>
      </c>
      <c r="B82" s="34" t="str">
        <f>'TSS agents 3x'!B30</f>
        <v>Tom Mityana</v>
      </c>
      <c r="G82" s="31"/>
      <c r="H82"/>
      <c r="I82"/>
      <c r="J82"/>
      <c r="K82"/>
      <c r="L82"/>
      <c r="M82"/>
      <c r="N82"/>
      <c r="O82"/>
      <c r="P82"/>
      <c r="Q82"/>
      <c r="R82"/>
      <c r="S82"/>
    </row>
    <row r="83" ht="15.75">
      <c r="A83" s="46">
        <v>41</v>
      </c>
    </row>
    <row r="84" ht="15.75">
      <c r="A84" s="46">
        <v>42</v>
      </c>
    </row>
    <row r="85" spans="1:6" ht="15.75">
      <c r="A85" s="45">
        <v>323</v>
      </c>
      <c r="B85" s="34" t="str">
        <f>'TSS agents 3x'!B31</f>
        <v>James Kahunini</v>
      </c>
      <c r="C85" s="34"/>
      <c r="D85" s="34"/>
      <c r="E85" s="34"/>
      <c r="F85" s="34"/>
    </row>
    <row r="86" spans="1:2" ht="15.75">
      <c r="A86" s="53">
        <v>41</v>
      </c>
      <c r="B86" t="s">
        <v>210</v>
      </c>
    </row>
    <row r="87" ht="15.75">
      <c r="A87" s="53">
        <v>42</v>
      </c>
    </row>
    <row r="88" spans="1:6" ht="15.75">
      <c r="A88" s="45">
        <v>324</v>
      </c>
      <c r="B88" s="34" t="str">
        <f>'TSS agents 3x'!B32</f>
        <v>Bernard Mwangi</v>
      </c>
      <c r="C88" s="34"/>
      <c r="D88" s="34"/>
      <c r="E88" s="34"/>
      <c r="F88" s="34"/>
    </row>
    <row r="89" ht="15.75">
      <c r="A89" s="53">
        <v>41</v>
      </c>
    </row>
    <row r="90" ht="15.75">
      <c r="A90" s="53">
        <v>42</v>
      </c>
    </row>
  </sheetData>
  <sheetProtection/>
  <mergeCells count="3">
    <mergeCell ref="B2:D2"/>
    <mergeCell ref="B17:C17"/>
    <mergeCell ref="D17:E1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BD22"/>
  <sheetViews>
    <sheetView workbookViewId="0" topLeftCell="A1">
      <selection activeCell="A24" sqref="A24"/>
    </sheetView>
  </sheetViews>
  <sheetFormatPr defaultColWidth="11.00390625" defaultRowHeight="12.75"/>
  <cols>
    <col min="1" max="1" width="10.75390625" style="7" customWidth="1"/>
    <col min="2" max="2" width="26.875" style="0" customWidth="1"/>
    <col min="3" max="3" width="17.25390625" style="0" customWidth="1"/>
    <col min="4" max="4" width="11.00390625" style="0" customWidth="1"/>
    <col min="5" max="5" width="1.00390625" style="31" customWidth="1"/>
    <col min="6" max="7" width="4.625" style="0" customWidth="1"/>
    <col min="8" max="9" width="4.625" style="0" hidden="1" customWidth="1"/>
    <col min="10" max="10" width="4.625" style="0" customWidth="1"/>
    <col min="11" max="14" width="4.625" style="0" hidden="1" customWidth="1"/>
    <col min="15" max="15" width="4.625" style="0" customWidth="1"/>
    <col min="16" max="19" width="4.625" style="0" hidden="1" customWidth="1"/>
    <col min="20" max="20" width="4.625" style="0" customWidth="1"/>
    <col min="21" max="22" width="4.625" style="0" hidden="1" customWidth="1"/>
    <col min="23" max="23" width="4.625" style="0" customWidth="1"/>
    <col min="24" max="26" width="4.625" style="0" hidden="1" customWidth="1"/>
    <col min="27" max="29" width="5.00390625" style="0" hidden="1" customWidth="1"/>
    <col min="30" max="38" width="5.00390625" style="0" customWidth="1"/>
    <col min="39" max="39" width="5.00390625" style="73" customWidth="1"/>
    <col min="40" max="56" width="5.00390625" style="0" customWidth="1"/>
  </cols>
  <sheetData>
    <row r="2" spans="1:10" ht="12.75">
      <c r="A2" s="28" t="s">
        <v>498</v>
      </c>
      <c r="B2" s="1383" t="s">
        <v>499</v>
      </c>
      <c r="C2" s="1383"/>
      <c r="D2" s="1383"/>
      <c r="E2" s="28"/>
      <c r="F2" s="155"/>
      <c r="G2" s="58" t="s">
        <v>605</v>
      </c>
      <c r="H2" s="28"/>
      <c r="I2" s="35"/>
      <c r="J2" s="31"/>
    </row>
    <row r="3" spans="6:7" ht="15.75">
      <c r="F3" s="55"/>
      <c r="G3" t="s">
        <v>288</v>
      </c>
    </row>
    <row r="4" spans="1:7" ht="19.5">
      <c r="A4" s="4" t="s">
        <v>224</v>
      </c>
      <c r="B4" s="3" t="s">
        <v>34</v>
      </c>
      <c r="F4" s="54"/>
      <c r="G4" t="s">
        <v>237</v>
      </c>
    </row>
    <row r="5" spans="2:17" ht="19.5">
      <c r="B5" s="3" t="s">
        <v>496</v>
      </c>
      <c r="E5" s="5" t="s">
        <v>439</v>
      </c>
      <c r="F5" s="3"/>
      <c r="G5" s="3"/>
      <c r="H5" s="3"/>
      <c r="I5" s="3"/>
      <c r="J5" s="3"/>
      <c r="K5" s="3"/>
      <c r="L5" s="3"/>
      <c r="M5" s="3"/>
      <c r="N5" s="3"/>
      <c r="O5" s="3"/>
      <c r="P5" s="3"/>
      <c r="Q5" s="3"/>
    </row>
    <row r="6" spans="5:39" ht="19.5">
      <c r="E6" s="32"/>
      <c r="F6" s="80">
        <v>10</v>
      </c>
      <c r="G6" s="3"/>
      <c r="H6" s="3"/>
      <c r="I6" s="3"/>
      <c r="J6" s="3"/>
      <c r="K6" s="3"/>
      <c r="L6" s="3"/>
      <c r="M6" s="3"/>
      <c r="N6" s="3"/>
      <c r="O6" s="3"/>
      <c r="P6" s="3"/>
      <c r="Q6" s="3"/>
      <c r="AM6" s="74">
        <v>11</v>
      </c>
    </row>
    <row r="7" spans="2:56" ht="15.75">
      <c r="B7" s="6" t="s">
        <v>43</v>
      </c>
      <c r="C7" s="6" t="s">
        <v>246</v>
      </c>
      <c r="D7" s="6" t="s">
        <v>247</v>
      </c>
      <c r="E7" s="26"/>
      <c r="F7" s="37">
        <v>21</v>
      </c>
      <c r="G7" s="1">
        <v>22</v>
      </c>
      <c r="H7" s="1">
        <v>23</v>
      </c>
      <c r="I7" s="1">
        <v>24</v>
      </c>
      <c r="J7" s="1">
        <v>25</v>
      </c>
      <c r="K7" s="1">
        <v>26</v>
      </c>
      <c r="L7" s="1">
        <v>27</v>
      </c>
      <c r="M7" s="1">
        <v>28</v>
      </c>
      <c r="N7" s="1">
        <v>29</v>
      </c>
      <c r="O7" s="1">
        <v>210</v>
      </c>
      <c r="P7" s="1">
        <v>211</v>
      </c>
      <c r="Q7" s="1">
        <v>212</v>
      </c>
      <c r="R7" s="1">
        <v>213</v>
      </c>
      <c r="S7" s="1">
        <v>214</v>
      </c>
      <c r="T7" s="1">
        <v>215</v>
      </c>
      <c r="U7" s="1">
        <v>216</v>
      </c>
      <c r="V7" s="1">
        <v>217</v>
      </c>
      <c r="W7" s="1">
        <v>218</v>
      </c>
      <c r="X7" s="1">
        <v>219</v>
      </c>
      <c r="Y7" s="1">
        <v>220</v>
      </c>
      <c r="Z7" s="1">
        <v>221</v>
      </c>
      <c r="AA7" s="1">
        <v>222</v>
      </c>
      <c r="AB7" s="1">
        <v>223</v>
      </c>
      <c r="AC7" s="1">
        <v>224</v>
      </c>
      <c r="AD7" s="1">
        <v>225</v>
      </c>
      <c r="AE7" s="1">
        <v>226</v>
      </c>
      <c r="AF7" s="1">
        <v>227</v>
      </c>
      <c r="AG7" s="1">
        <v>228</v>
      </c>
      <c r="AH7" s="1">
        <v>229</v>
      </c>
      <c r="AI7" s="1">
        <v>230</v>
      </c>
      <c r="AJ7" s="1">
        <v>231</v>
      </c>
      <c r="AK7" s="1">
        <v>232</v>
      </c>
      <c r="AL7" s="1">
        <v>233</v>
      </c>
      <c r="AM7" s="73">
        <v>21</v>
      </c>
      <c r="AN7" s="81">
        <v>22</v>
      </c>
      <c r="AO7" s="81">
        <v>23</v>
      </c>
      <c r="AP7" s="81">
        <v>24</v>
      </c>
      <c r="AQ7" s="81">
        <v>25</v>
      </c>
      <c r="AR7" s="81">
        <v>26</v>
      </c>
      <c r="AS7" s="81">
        <v>27</v>
      </c>
      <c r="AT7" s="81">
        <v>28</v>
      </c>
      <c r="AU7" s="81">
        <v>29</v>
      </c>
      <c r="AV7" s="81">
        <v>210</v>
      </c>
      <c r="AW7" s="81">
        <v>211</v>
      </c>
      <c r="AX7" s="81">
        <v>212</v>
      </c>
      <c r="AY7" s="81">
        <v>213</v>
      </c>
      <c r="AZ7" s="81">
        <v>214</v>
      </c>
      <c r="BA7" s="81">
        <v>215</v>
      </c>
      <c r="BB7" s="81">
        <v>216</v>
      </c>
      <c r="BC7" s="81">
        <v>217</v>
      </c>
      <c r="BD7" s="81">
        <v>286</v>
      </c>
    </row>
    <row r="8" spans="5:17" ht="19.5">
      <c r="E8" s="32"/>
      <c r="F8" s="3"/>
      <c r="G8" s="3"/>
      <c r="H8" s="3"/>
      <c r="I8" s="3"/>
      <c r="J8" s="3"/>
      <c r="K8" s="3"/>
      <c r="L8" s="3"/>
      <c r="M8" s="3"/>
      <c r="N8" s="3"/>
      <c r="O8" s="3"/>
      <c r="P8" s="3"/>
      <c r="Q8" s="3"/>
    </row>
    <row r="9" spans="1:6" ht="15.75">
      <c r="A9" s="7">
        <v>71</v>
      </c>
      <c r="B9" t="s">
        <v>255</v>
      </c>
      <c r="D9" t="s">
        <v>128</v>
      </c>
      <c r="F9" s="55" t="s">
        <v>258</v>
      </c>
    </row>
    <row r="10" spans="1:7" ht="15.75">
      <c r="A10" s="7">
        <v>72</v>
      </c>
      <c r="B10" t="s">
        <v>211</v>
      </c>
      <c r="D10" t="s">
        <v>327</v>
      </c>
      <c r="G10" s="55" t="s">
        <v>518</v>
      </c>
    </row>
    <row r="11" spans="1:10" ht="15.75">
      <c r="A11" s="7">
        <v>73</v>
      </c>
      <c r="B11" t="s">
        <v>130</v>
      </c>
      <c r="C11" t="s">
        <v>454</v>
      </c>
      <c r="D11" t="s">
        <v>140</v>
      </c>
      <c r="J11" s="55" t="s">
        <v>258</v>
      </c>
    </row>
    <row r="12" spans="1:45" ht="15.75">
      <c r="A12" s="7">
        <v>74</v>
      </c>
      <c r="B12" t="s">
        <v>387</v>
      </c>
      <c r="C12" t="s">
        <v>392</v>
      </c>
      <c r="D12" t="s">
        <v>393</v>
      </c>
      <c r="O12" s="55" t="s">
        <v>258</v>
      </c>
      <c r="T12" s="55" t="s">
        <v>388</v>
      </c>
      <c r="AD12" t="s">
        <v>258</v>
      </c>
      <c r="AP12" s="112" t="s">
        <v>383</v>
      </c>
      <c r="AR12" s="108" t="s">
        <v>259</v>
      </c>
      <c r="AS12" s="112" t="s">
        <v>258</v>
      </c>
    </row>
    <row r="13" spans="1:23" ht="15.75">
      <c r="A13" s="7">
        <v>75</v>
      </c>
      <c r="B13" t="s">
        <v>304</v>
      </c>
      <c r="C13" t="s">
        <v>305</v>
      </c>
      <c r="D13" t="s">
        <v>375</v>
      </c>
      <c r="W13" s="55" t="s">
        <v>258</v>
      </c>
    </row>
    <row r="14" spans="1:32" ht="15.75">
      <c r="A14" s="7">
        <v>76</v>
      </c>
      <c r="B14" t="s">
        <v>181</v>
      </c>
      <c r="C14" t="s">
        <v>84</v>
      </c>
      <c r="D14" t="s">
        <v>18</v>
      </c>
      <c r="AF14" s="55" t="s">
        <v>258</v>
      </c>
    </row>
    <row r="15" spans="1:36" ht="15.75">
      <c r="A15" s="7">
        <v>77</v>
      </c>
      <c r="B15" t="s">
        <v>261</v>
      </c>
      <c r="C15" t="s">
        <v>262</v>
      </c>
      <c r="D15" t="s">
        <v>393</v>
      </c>
      <c r="AE15" s="55" t="s">
        <v>263</v>
      </c>
      <c r="AJ15" s="36"/>
    </row>
    <row r="16" spans="1:55" ht="15.75">
      <c r="A16" s="7">
        <v>79</v>
      </c>
      <c r="B16" t="s">
        <v>121</v>
      </c>
      <c r="C16" t="s">
        <v>242</v>
      </c>
      <c r="D16" t="s">
        <v>393</v>
      </c>
      <c r="AJ16" s="147" t="s">
        <v>258</v>
      </c>
      <c r="BC16" t="s">
        <v>541</v>
      </c>
    </row>
    <row r="17" spans="1:37" ht="15.75">
      <c r="A17" s="7">
        <v>710</v>
      </c>
      <c r="B17" t="s">
        <v>171</v>
      </c>
      <c r="C17" t="s">
        <v>454</v>
      </c>
      <c r="D17" t="s">
        <v>128</v>
      </c>
      <c r="AK17" s="55" t="s">
        <v>258</v>
      </c>
    </row>
    <row r="18" spans="1:56" ht="15.75">
      <c r="A18" s="7">
        <v>711</v>
      </c>
      <c r="B18" s="846" t="s">
        <v>1067</v>
      </c>
      <c r="C18" s="846" t="s">
        <v>1066</v>
      </c>
      <c r="D18" s="846" t="s">
        <v>570</v>
      </c>
      <c r="BD18" t="s">
        <v>541</v>
      </c>
    </row>
    <row r="19" ht="15.75">
      <c r="A19" s="7">
        <v>712</v>
      </c>
    </row>
    <row r="21" ht="15.75">
      <c r="B21" s="529" t="s">
        <v>807</v>
      </c>
    </row>
    <row r="22" spans="2:3" ht="15.75">
      <c r="B22" t="s">
        <v>821</v>
      </c>
      <c r="C22" t="s">
        <v>820</v>
      </c>
    </row>
  </sheetData>
  <sheetProtection/>
  <mergeCells count="1">
    <mergeCell ref="B2:D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ER41"/>
  <sheetViews>
    <sheetView workbookViewId="0" topLeftCell="A1">
      <pane xSplit="7" ySplit="7" topLeftCell="ED28" activePane="bottomRight" state="frozen"/>
      <selection pane="topLeft" activeCell="A1" sqref="A1"/>
      <selection pane="topRight" activeCell="H1" sqref="H1"/>
      <selection pane="bottomLeft" activeCell="A8" sqref="A8"/>
      <selection pane="bottomRight" activeCell="A43" sqref="A43"/>
    </sheetView>
  </sheetViews>
  <sheetFormatPr defaultColWidth="11.00390625" defaultRowHeight="12.75"/>
  <cols>
    <col min="1" max="1" width="10.75390625" style="7" customWidth="1"/>
    <col min="2" max="4" width="11.00390625" style="0" customWidth="1"/>
    <col min="5" max="5" width="12.375" style="0" customWidth="1"/>
    <col min="6" max="6" width="8.00390625" style="0" customWidth="1"/>
    <col min="7" max="7" width="1.00390625" style="31" customWidth="1"/>
    <col min="8" max="40" width="3.625" style="0" customWidth="1"/>
    <col min="41" max="41" width="3.625" style="73" customWidth="1"/>
    <col min="42" max="42" width="3.625" style="0" customWidth="1"/>
    <col min="43" max="90" width="3.75390625" style="0" customWidth="1"/>
    <col min="91" max="91" width="4.75390625" style="0" customWidth="1"/>
    <col min="92" max="92" width="4.625" style="0" customWidth="1"/>
    <col min="93" max="93" width="4.875" style="0" customWidth="1"/>
    <col min="94" max="94" width="5.125" style="0" customWidth="1"/>
    <col min="95" max="96" width="4.75390625" style="0" customWidth="1"/>
    <col min="97" max="97" width="5.375" style="0" customWidth="1"/>
    <col min="98" max="98" width="4.875" style="0" customWidth="1"/>
    <col min="99" max="99" width="5.00390625" style="0" customWidth="1"/>
    <col min="100" max="100" width="5.125" style="0" customWidth="1"/>
    <col min="101" max="101" width="4.875" style="0" customWidth="1"/>
    <col min="102" max="126" width="5.00390625" style="0" customWidth="1"/>
    <col min="127" max="127" width="4.875" style="0" customWidth="1"/>
    <col min="128" max="129" width="5.00390625" style="0" customWidth="1"/>
    <col min="130" max="130" width="5.25390625" style="0" customWidth="1"/>
    <col min="131" max="131" width="4.875" style="1182" customWidth="1"/>
    <col min="132" max="132" width="5.875" style="0" customWidth="1"/>
    <col min="133" max="139" width="3.875" style="0" customWidth="1"/>
    <col min="140" max="140" width="3.375" style="0" customWidth="1"/>
    <col min="141" max="147" width="5.125" style="0" customWidth="1"/>
    <col min="148" max="148" width="4.75390625" style="0" customWidth="1"/>
  </cols>
  <sheetData>
    <row r="1" ht="15"/>
    <row r="2" spans="1:12" ht="12.75">
      <c r="A2" s="28" t="s">
        <v>498</v>
      </c>
      <c r="B2" s="1383" t="s">
        <v>499</v>
      </c>
      <c r="C2" s="1383"/>
      <c r="D2" s="1383"/>
      <c r="E2" s="28"/>
      <c r="F2" s="156"/>
      <c r="G2" s="28"/>
      <c r="H2" s="148"/>
      <c r="I2" s="58" t="s">
        <v>290</v>
      </c>
      <c r="J2" s="28"/>
      <c r="K2" s="35"/>
      <c r="L2" s="31"/>
    </row>
    <row r="3" spans="8:15" ht="15">
      <c r="H3" s="55"/>
      <c r="I3" t="s">
        <v>289</v>
      </c>
      <c r="J3" s="39"/>
      <c r="K3" s="39"/>
      <c r="L3" s="39"/>
      <c r="M3" s="39"/>
      <c r="N3" s="39"/>
      <c r="O3" s="39"/>
    </row>
    <row r="4" spans="1:21" ht="19.5">
      <c r="A4" s="4" t="s">
        <v>127</v>
      </c>
      <c r="B4" s="3" t="s">
        <v>497</v>
      </c>
      <c r="H4" s="54"/>
      <c r="I4" t="s">
        <v>237</v>
      </c>
      <c r="T4" s="88"/>
      <c r="U4" t="s">
        <v>275</v>
      </c>
    </row>
    <row r="5" spans="1:131" s="3" customFormat="1" ht="19.5">
      <c r="A5" s="8"/>
      <c r="B5" s="3" t="s">
        <v>33</v>
      </c>
      <c r="G5" s="5" t="s">
        <v>439</v>
      </c>
      <c r="AO5" s="83"/>
      <c r="EA5" s="1183"/>
    </row>
    <row r="6" spans="1:132" s="3" customFormat="1" ht="12.75" customHeight="1">
      <c r="A6" s="8"/>
      <c r="G6" s="32"/>
      <c r="AO6" s="84">
        <v>11</v>
      </c>
      <c r="EA6" s="1183"/>
      <c r="EB6" s="1186">
        <v>12</v>
      </c>
    </row>
    <row r="7" spans="2:148" ht="15">
      <c r="B7" s="6" t="s">
        <v>43</v>
      </c>
      <c r="C7" s="6"/>
      <c r="D7" s="6" t="s">
        <v>246</v>
      </c>
      <c r="F7" s="6" t="s">
        <v>247</v>
      </c>
      <c r="G7" s="26"/>
      <c r="H7" s="37">
        <v>21</v>
      </c>
      <c r="I7" s="1">
        <v>22</v>
      </c>
      <c r="J7" s="1">
        <v>23</v>
      </c>
      <c r="K7" s="1">
        <v>24</v>
      </c>
      <c r="L7" s="1">
        <v>25</v>
      </c>
      <c r="M7" s="1">
        <v>26</v>
      </c>
      <c r="N7" s="1">
        <v>27</v>
      </c>
      <c r="O7" s="1">
        <v>28</v>
      </c>
      <c r="P7" s="1">
        <v>29</v>
      </c>
      <c r="Q7" s="1">
        <v>210</v>
      </c>
      <c r="R7" s="1">
        <v>211</v>
      </c>
      <c r="S7" s="1">
        <v>212</v>
      </c>
      <c r="T7" s="1">
        <v>213</v>
      </c>
      <c r="U7" s="1">
        <v>214</v>
      </c>
      <c r="V7" s="1">
        <v>215</v>
      </c>
      <c r="W7" s="1">
        <v>216</v>
      </c>
      <c r="X7" s="1">
        <v>217</v>
      </c>
      <c r="Y7" s="1">
        <v>218</v>
      </c>
      <c r="Z7" s="1">
        <v>219</v>
      </c>
      <c r="AA7" s="1">
        <v>220</v>
      </c>
      <c r="AB7" s="1">
        <v>221</v>
      </c>
      <c r="AC7" s="1">
        <v>222</v>
      </c>
      <c r="AD7" s="1">
        <v>223</v>
      </c>
      <c r="AE7" s="1">
        <v>224</v>
      </c>
      <c r="AF7" s="1">
        <v>225</v>
      </c>
      <c r="AG7" s="1">
        <v>226</v>
      </c>
      <c r="AH7" s="1">
        <v>227</v>
      </c>
      <c r="AI7" s="1">
        <v>228</v>
      </c>
      <c r="AJ7" s="1">
        <v>229</v>
      </c>
      <c r="AK7" s="1">
        <v>230</v>
      </c>
      <c r="AL7" s="1">
        <v>231</v>
      </c>
      <c r="AM7" s="1">
        <v>232</v>
      </c>
      <c r="AN7" s="1">
        <v>233</v>
      </c>
      <c r="AO7" s="73">
        <v>21</v>
      </c>
      <c r="AP7" s="81">
        <v>22</v>
      </c>
      <c r="AQ7" s="81">
        <v>23</v>
      </c>
      <c r="AR7" s="81">
        <v>24</v>
      </c>
      <c r="AS7" s="81">
        <v>25</v>
      </c>
      <c r="AT7" s="81">
        <v>26</v>
      </c>
      <c r="AU7" s="81">
        <v>27</v>
      </c>
      <c r="AV7" s="81">
        <v>28</v>
      </c>
      <c r="AW7" s="81">
        <v>29</v>
      </c>
      <c r="AX7" s="81">
        <v>242</v>
      </c>
      <c r="AY7" s="81">
        <v>259</v>
      </c>
      <c r="AZ7" s="81">
        <v>260</v>
      </c>
      <c r="BA7" s="81">
        <v>261</v>
      </c>
      <c r="BB7" s="81">
        <v>262</v>
      </c>
      <c r="BC7" s="81">
        <v>263</v>
      </c>
      <c r="BD7" s="81">
        <v>264</v>
      </c>
      <c r="BE7" s="81">
        <v>265</v>
      </c>
      <c r="BF7" s="81">
        <v>266</v>
      </c>
      <c r="BG7" s="81">
        <v>267</v>
      </c>
      <c r="BH7" s="81">
        <v>268</v>
      </c>
      <c r="BI7" s="81">
        <v>269</v>
      </c>
      <c r="BJ7" s="81">
        <v>270</v>
      </c>
      <c r="BK7" s="81">
        <v>271</v>
      </c>
      <c r="BL7" s="81">
        <v>272</v>
      </c>
      <c r="BM7" s="81">
        <v>273</v>
      </c>
      <c r="BN7" s="81">
        <v>274</v>
      </c>
      <c r="BO7" s="81">
        <v>275</v>
      </c>
      <c r="BP7" s="81">
        <v>276</v>
      </c>
      <c r="BQ7" s="81">
        <v>277</v>
      </c>
      <c r="BR7" s="81">
        <v>278</v>
      </c>
      <c r="BS7" s="81">
        <v>279</v>
      </c>
      <c r="BT7" s="81">
        <v>280</v>
      </c>
      <c r="BU7" s="81">
        <v>281</v>
      </c>
      <c r="BV7" s="81">
        <v>282</v>
      </c>
      <c r="BW7" s="81">
        <v>283</v>
      </c>
      <c r="BX7" s="81">
        <v>284</v>
      </c>
      <c r="BY7" s="81">
        <v>285</v>
      </c>
      <c r="BZ7" s="81">
        <v>286</v>
      </c>
      <c r="CA7" s="81">
        <v>287</v>
      </c>
      <c r="CB7" s="81">
        <v>288</v>
      </c>
      <c r="CC7" s="81">
        <v>289</v>
      </c>
      <c r="CD7" s="81">
        <v>290</v>
      </c>
      <c r="CE7" s="81">
        <v>291</v>
      </c>
      <c r="CF7" s="81">
        <v>292</v>
      </c>
      <c r="CG7" s="81">
        <v>293</v>
      </c>
      <c r="CH7" s="81">
        <v>294</v>
      </c>
      <c r="CI7" s="81">
        <v>295</v>
      </c>
      <c r="CJ7" s="81">
        <v>296</v>
      </c>
      <c r="CK7" s="81">
        <v>297</v>
      </c>
      <c r="CL7" s="81">
        <v>299</v>
      </c>
      <c r="CM7" s="81">
        <v>2100</v>
      </c>
      <c r="CN7" s="81">
        <v>2101</v>
      </c>
      <c r="CO7" s="81">
        <v>2102</v>
      </c>
      <c r="CP7" s="81">
        <v>2103</v>
      </c>
      <c r="CQ7" s="81">
        <v>2104</v>
      </c>
      <c r="CR7" s="81">
        <v>2105</v>
      </c>
      <c r="CS7" s="81">
        <v>2106</v>
      </c>
      <c r="CT7" s="81">
        <v>2107</v>
      </c>
      <c r="CU7" s="81">
        <v>2108</v>
      </c>
      <c r="CV7" s="81">
        <v>2109</v>
      </c>
      <c r="CW7" s="81">
        <v>2110</v>
      </c>
      <c r="CX7" s="81">
        <v>2111</v>
      </c>
      <c r="CY7" s="81">
        <v>2112</v>
      </c>
      <c r="CZ7" s="81">
        <v>2113</v>
      </c>
      <c r="DA7" s="81">
        <v>2114</v>
      </c>
      <c r="DB7" s="81">
        <v>2115</v>
      </c>
      <c r="DC7" s="81">
        <v>2116</v>
      </c>
      <c r="DD7" s="81">
        <v>2117</v>
      </c>
      <c r="DE7" s="81">
        <v>2118</v>
      </c>
      <c r="DF7" s="81">
        <v>2119</v>
      </c>
      <c r="DG7" s="81">
        <v>2120</v>
      </c>
      <c r="DH7" s="81">
        <v>2121</v>
      </c>
      <c r="DI7" s="81">
        <v>2122</v>
      </c>
      <c r="DJ7" s="81">
        <v>2123</v>
      </c>
      <c r="DK7" s="81">
        <v>2124</v>
      </c>
      <c r="DL7" s="81">
        <v>2125</v>
      </c>
      <c r="DM7" s="81">
        <v>2126</v>
      </c>
      <c r="DN7" s="81">
        <v>2127</v>
      </c>
      <c r="DO7" s="81">
        <v>2128</v>
      </c>
      <c r="DP7" s="81">
        <v>2129</v>
      </c>
      <c r="DQ7" s="81">
        <v>2130</v>
      </c>
      <c r="DR7" s="81">
        <v>2131</v>
      </c>
      <c r="DS7" s="81">
        <v>2132</v>
      </c>
      <c r="DT7" s="81">
        <v>2133</v>
      </c>
      <c r="DU7" s="81">
        <v>2134</v>
      </c>
      <c r="DV7" s="81">
        <v>2135</v>
      </c>
      <c r="DW7" s="81">
        <v>2136</v>
      </c>
      <c r="DX7" s="81">
        <v>2137</v>
      </c>
      <c r="DY7" s="81">
        <v>2138</v>
      </c>
      <c r="DZ7" s="81">
        <v>2139</v>
      </c>
      <c r="EA7" s="1184">
        <v>2140</v>
      </c>
      <c r="EB7" s="81">
        <v>21</v>
      </c>
      <c r="EC7" s="81">
        <v>22</v>
      </c>
      <c r="ED7" s="81">
        <v>23</v>
      </c>
      <c r="EE7" s="81">
        <v>24</v>
      </c>
      <c r="EF7" s="81">
        <v>25</v>
      </c>
      <c r="EG7" s="81">
        <v>26</v>
      </c>
      <c r="EH7" s="81">
        <v>27</v>
      </c>
      <c r="EI7" s="81">
        <v>28</v>
      </c>
      <c r="EJ7" s="81">
        <v>29</v>
      </c>
      <c r="EK7" s="81">
        <v>210</v>
      </c>
      <c r="EL7" s="81">
        <v>211</v>
      </c>
      <c r="EM7" s="81">
        <v>212</v>
      </c>
      <c r="EN7" s="81">
        <v>213</v>
      </c>
      <c r="EO7" s="81">
        <v>214</v>
      </c>
      <c r="EP7" s="81">
        <v>215</v>
      </c>
      <c r="EQ7" s="81">
        <v>216</v>
      </c>
      <c r="ER7" s="81">
        <v>217</v>
      </c>
    </row>
    <row r="8" spans="1:131" s="3" customFormat="1" ht="12.75" customHeight="1">
      <c r="A8" s="8"/>
      <c r="G8" s="32"/>
      <c r="AO8" s="83"/>
      <c r="EA8" s="1183"/>
    </row>
    <row r="9" ht="15"/>
    <row r="10" spans="1:8" ht="15">
      <c r="A10" s="7">
        <v>81</v>
      </c>
      <c r="B10" t="s">
        <v>4</v>
      </c>
      <c r="D10" t="s">
        <v>286</v>
      </c>
      <c r="F10" t="s">
        <v>337</v>
      </c>
      <c r="H10" s="54" t="s">
        <v>258</v>
      </c>
    </row>
    <row r="11" spans="1:9" ht="15">
      <c r="A11" s="7">
        <v>82</v>
      </c>
      <c r="B11" t="s">
        <v>340</v>
      </c>
      <c r="D11" t="s">
        <v>253</v>
      </c>
      <c r="F11" t="s">
        <v>337</v>
      </c>
      <c r="I11" t="s">
        <v>517</v>
      </c>
    </row>
    <row r="12" spans="1:6" ht="15">
      <c r="A12" s="7">
        <v>83</v>
      </c>
      <c r="B12" t="s">
        <v>472</v>
      </c>
      <c r="D12" t="s">
        <v>470</v>
      </c>
      <c r="F12" t="s">
        <v>18</v>
      </c>
    </row>
    <row r="13" spans="1:50" ht="15">
      <c r="A13" s="7">
        <v>84</v>
      </c>
      <c r="B13" t="s">
        <v>391</v>
      </c>
      <c r="D13" t="s">
        <v>392</v>
      </c>
      <c r="F13" t="s">
        <v>393</v>
      </c>
      <c r="J13" s="54" t="s">
        <v>258</v>
      </c>
      <c r="AX13" s="141" t="s">
        <v>541</v>
      </c>
    </row>
    <row r="14" spans="1:11" ht="15">
      <c r="A14" s="7">
        <v>85</v>
      </c>
      <c r="B14" t="s">
        <v>17</v>
      </c>
      <c r="D14" t="s">
        <v>154</v>
      </c>
      <c r="F14" t="s">
        <v>393</v>
      </c>
      <c r="K14" s="55" t="s">
        <v>259</v>
      </c>
    </row>
    <row r="15" spans="1:13" ht="15">
      <c r="A15" s="7">
        <v>86</v>
      </c>
      <c r="B15" t="s">
        <v>136</v>
      </c>
      <c r="D15" t="s">
        <v>137</v>
      </c>
      <c r="F15" t="s">
        <v>393</v>
      </c>
      <c r="M15" s="54" t="s">
        <v>260</v>
      </c>
    </row>
    <row r="16" spans="1:14" ht="15">
      <c r="A16" s="7">
        <v>87</v>
      </c>
      <c r="B16" t="s">
        <v>164</v>
      </c>
      <c r="D16" t="s">
        <v>53</v>
      </c>
      <c r="F16" t="s">
        <v>393</v>
      </c>
      <c r="N16" s="55" t="s">
        <v>260</v>
      </c>
    </row>
    <row r="17" spans="1:36" ht="15">
      <c r="A17" s="7">
        <v>88</v>
      </c>
      <c r="B17" t="s">
        <v>452</v>
      </c>
      <c r="D17" t="s">
        <v>477</v>
      </c>
      <c r="F17" t="s">
        <v>375</v>
      </c>
      <c r="O17" s="55" t="s">
        <v>258</v>
      </c>
      <c r="AJ17" s="55" t="s">
        <v>258</v>
      </c>
    </row>
    <row r="18" spans="1:12" ht="15">
      <c r="A18" s="7">
        <v>89</v>
      </c>
      <c r="B18" t="s">
        <v>281</v>
      </c>
      <c r="D18" t="s">
        <v>314</v>
      </c>
      <c r="F18" t="s">
        <v>18</v>
      </c>
      <c r="L18" s="54" t="s">
        <v>258</v>
      </c>
    </row>
    <row r="19" spans="1:17" ht="15">
      <c r="A19" s="7">
        <v>810</v>
      </c>
      <c r="B19" t="s">
        <v>424</v>
      </c>
      <c r="D19" t="s">
        <v>392</v>
      </c>
      <c r="F19" t="s">
        <v>302</v>
      </c>
      <c r="Q19" s="54" t="s">
        <v>258</v>
      </c>
    </row>
    <row r="20" spans="1:47" ht="15">
      <c r="A20" s="7">
        <v>811</v>
      </c>
      <c r="B20" t="s">
        <v>453</v>
      </c>
      <c r="D20" t="s">
        <v>392</v>
      </c>
      <c r="F20" t="s">
        <v>393</v>
      </c>
      <c r="AF20" s="55" t="s">
        <v>258</v>
      </c>
      <c r="AG20" s="55" t="s">
        <v>258</v>
      </c>
      <c r="AT20" s="108" t="s">
        <v>383</v>
      </c>
      <c r="AU20" s="112" t="s">
        <v>259</v>
      </c>
    </row>
    <row r="21" spans="1:138" s="57" customFormat="1" ht="15">
      <c r="A21" s="85">
        <v>812</v>
      </c>
      <c r="B21" s="57" t="s">
        <v>506</v>
      </c>
      <c r="D21" s="57" t="s">
        <v>266</v>
      </c>
      <c r="F21" s="57" t="s">
        <v>393</v>
      </c>
      <c r="G21" s="86"/>
      <c r="AO21" s="87"/>
      <c r="EA21" s="1185"/>
      <c r="EH21" s="1187"/>
    </row>
    <row r="22" spans="1:38" ht="15">
      <c r="A22" s="7">
        <v>813</v>
      </c>
      <c r="B22" t="s">
        <v>241</v>
      </c>
      <c r="D22" t="s">
        <v>242</v>
      </c>
      <c r="F22" t="s">
        <v>375</v>
      </c>
      <c r="T22" s="54" t="s">
        <v>258</v>
      </c>
      <c r="AK22" s="36"/>
      <c r="AL22" s="147" t="s">
        <v>259</v>
      </c>
    </row>
    <row r="23" spans="1:21" ht="15">
      <c r="A23" s="7">
        <v>814</v>
      </c>
      <c r="B23" t="s">
        <v>2</v>
      </c>
      <c r="D23" t="s">
        <v>3</v>
      </c>
      <c r="F23" t="s">
        <v>371</v>
      </c>
      <c r="U23" s="55" t="s">
        <v>258</v>
      </c>
    </row>
    <row r="24" spans="1:44" ht="15">
      <c r="A24" s="7">
        <v>815</v>
      </c>
      <c r="B24" t="s">
        <v>328</v>
      </c>
      <c r="D24" t="s">
        <v>133</v>
      </c>
      <c r="F24" t="s">
        <v>118</v>
      </c>
      <c r="V24" s="55" t="s">
        <v>258</v>
      </c>
      <c r="AR24" s="119" t="s">
        <v>541</v>
      </c>
    </row>
    <row r="25" spans="1:23" ht="15">
      <c r="A25" s="7">
        <v>816</v>
      </c>
      <c r="B25" t="s">
        <v>433</v>
      </c>
      <c r="D25" t="s">
        <v>428</v>
      </c>
      <c r="F25" t="s">
        <v>375</v>
      </c>
      <c r="W25" s="72" t="s">
        <v>258</v>
      </c>
    </row>
    <row r="26" spans="1:34" ht="15">
      <c r="A26" s="7">
        <v>817</v>
      </c>
      <c r="B26" t="s">
        <v>165</v>
      </c>
      <c r="D26" t="s">
        <v>470</v>
      </c>
      <c r="F26" t="s">
        <v>18</v>
      </c>
      <c r="X26" s="55" t="s">
        <v>258</v>
      </c>
      <c r="AH26" s="55" t="s">
        <v>383</v>
      </c>
    </row>
    <row r="27" spans="1:25" ht="15">
      <c r="A27" s="7">
        <v>818</v>
      </c>
      <c r="B27" t="s">
        <v>85</v>
      </c>
      <c r="D27" t="s">
        <v>384</v>
      </c>
      <c r="F27" t="s">
        <v>375</v>
      </c>
      <c r="Y27" s="54" t="s">
        <v>258</v>
      </c>
    </row>
    <row r="28" spans="1:27" ht="15">
      <c r="A28" s="7">
        <v>819</v>
      </c>
      <c r="B28" t="s">
        <v>143</v>
      </c>
      <c r="D28" t="s">
        <v>142</v>
      </c>
      <c r="F28" t="s">
        <v>375</v>
      </c>
      <c r="AA28" t="s">
        <v>258</v>
      </c>
    </row>
    <row r="29" spans="1:30" ht="15">
      <c r="A29" s="7">
        <v>820</v>
      </c>
      <c r="B29" t="s">
        <v>182</v>
      </c>
      <c r="D29" t="s">
        <v>183</v>
      </c>
      <c r="F29" t="s">
        <v>393</v>
      </c>
      <c r="AD29" t="s">
        <v>258</v>
      </c>
    </row>
    <row r="30" spans="1:138" ht="15">
      <c r="A30" s="7">
        <v>821</v>
      </c>
      <c r="B30" t="s">
        <v>437</v>
      </c>
      <c r="D30" t="s">
        <v>484</v>
      </c>
      <c r="F30" t="s">
        <v>128</v>
      </c>
      <c r="AE30" s="55" t="s">
        <v>258</v>
      </c>
      <c r="EH30" s="561" t="s">
        <v>541</v>
      </c>
    </row>
    <row r="31" spans="1:39" ht="15">
      <c r="A31" s="7">
        <v>823</v>
      </c>
      <c r="B31" t="s">
        <v>169</v>
      </c>
      <c r="D31" t="s">
        <v>170</v>
      </c>
      <c r="F31" t="s">
        <v>128</v>
      </c>
      <c r="AM31" s="88" t="s">
        <v>23</v>
      </c>
    </row>
    <row r="32" spans="1:35" ht="15">
      <c r="A32" s="7">
        <v>824</v>
      </c>
      <c r="B32" t="s">
        <v>421</v>
      </c>
      <c r="D32" t="s">
        <v>431</v>
      </c>
      <c r="F32" t="s">
        <v>18</v>
      </c>
      <c r="AI32" s="55" t="s">
        <v>258</v>
      </c>
    </row>
    <row r="33" spans="1:43" ht="15">
      <c r="A33" s="7">
        <v>825</v>
      </c>
      <c r="B33" t="s">
        <v>351</v>
      </c>
      <c r="D33" t="s">
        <v>352</v>
      </c>
      <c r="F33" t="s">
        <v>327</v>
      </c>
      <c r="AQ33" s="55" t="s">
        <v>23</v>
      </c>
    </row>
    <row r="34" spans="1:89" ht="15">
      <c r="A34" s="142">
        <v>826</v>
      </c>
      <c r="B34" t="s">
        <v>840</v>
      </c>
      <c r="D34" t="s">
        <v>744</v>
      </c>
      <c r="F34" t="s">
        <v>572</v>
      </c>
      <c r="AQ34" s="36"/>
      <c r="AW34" s="55" t="s">
        <v>23</v>
      </c>
      <c r="AX34" t="s">
        <v>541</v>
      </c>
      <c r="BB34" s="561" t="s">
        <v>541</v>
      </c>
      <c r="BC34" s="561" t="s">
        <v>541</v>
      </c>
      <c r="BE34" t="s">
        <v>541</v>
      </c>
      <c r="CI34" t="s">
        <v>541</v>
      </c>
      <c r="CK34" t="s">
        <v>541</v>
      </c>
    </row>
    <row r="35" spans="1:83" ht="15">
      <c r="A35" s="142">
        <v>827</v>
      </c>
      <c r="B35" t="s">
        <v>922</v>
      </c>
      <c r="D35" t="s">
        <v>918</v>
      </c>
      <c r="F35" t="s">
        <v>570</v>
      </c>
      <c r="AQ35" s="36"/>
      <c r="AW35" s="36"/>
      <c r="BB35" s="561"/>
      <c r="BC35" s="561"/>
      <c r="BL35" s="112" t="s">
        <v>541</v>
      </c>
      <c r="BP35" s="748" t="s">
        <v>541</v>
      </c>
      <c r="CE35" s="748" t="s">
        <v>541</v>
      </c>
    </row>
    <row r="36" spans="1:148" ht="15.75">
      <c r="A36" s="7">
        <v>828</v>
      </c>
      <c r="B36" s="846" t="s">
        <v>1063</v>
      </c>
      <c r="C36" s="846"/>
      <c r="D36" s="846" t="s">
        <v>1064</v>
      </c>
      <c r="F36" s="846" t="s">
        <v>570</v>
      </c>
      <c r="AQ36" s="36"/>
      <c r="AW36" s="36"/>
      <c r="BB36" s="561"/>
      <c r="BC36" s="561"/>
      <c r="BL36" s="36"/>
      <c r="BP36" s="36"/>
      <c r="BZ36" s="893" t="s">
        <v>541</v>
      </c>
      <c r="EC36" s="1192" t="s">
        <v>541</v>
      </c>
      <c r="EM36" s="1266" t="s">
        <v>1293</v>
      </c>
      <c r="ER36" s="1266" t="s">
        <v>1293</v>
      </c>
    </row>
    <row r="37" spans="1:68" ht="15.75">
      <c r="A37" s="7">
        <v>829</v>
      </c>
      <c r="B37" s="846" t="s">
        <v>1065</v>
      </c>
      <c r="D37" s="846" t="s">
        <v>1066</v>
      </c>
      <c r="F37" s="846" t="s">
        <v>570</v>
      </c>
      <c r="AQ37" s="36"/>
      <c r="AW37" s="36"/>
      <c r="BB37" s="561"/>
      <c r="BC37" s="561"/>
      <c r="BL37" s="36"/>
      <c r="BP37" s="36"/>
    </row>
    <row r="38" spans="1:98" ht="15.75">
      <c r="A38" s="142">
        <v>830</v>
      </c>
      <c r="B38" s="884" t="s">
        <v>1087</v>
      </c>
      <c r="D38" s="884" t="s">
        <v>535</v>
      </c>
      <c r="F38" s="884" t="s">
        <v>570</v>
      </c>
      <c r="AQ38" s="36"/>
      <c r="AW38" s="36"/>
      <c r="BB38" s="561"/>
      <c r="BC38" s="561"/>
      <c r="BL38" s="36"/>
      <c r="BP38" s="36"/>
      <c r="CT38" t="s">
        <v>541</v>
      </c>
    </row>
    <row r="40" spans="1:6" ht="15.75">
      <c r="A40" s="7" t="s">
        <v>471</v>
      </c>
      <c r="B40" t="s">
        <v>44</v>
      </c>
      <c r="D40" t="s">
        <v>45</v>
      </c>
      <c r="F40" t="s">
        <v>46</v>
      </c>
    </row>
    <row r="41" spans="2:6" ht="15.75">
      <c r="B41" t="s">
        <v>537</v>
      </c>
      <c r="D41" t="s">
        <v>535</v>
      </c>
      <c r="F41" t="s">
        <v>536</v>
      </c>
    </row>
  </sheetData>
  <sheetProtection/>
  <mergeCells count="1">
    <mergeCell ref="B2:D2"/>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transens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Ulrich Scheuermeier</dc:creator>
  <cp:keywords/>
  <dc:description/>
  <cp:lastModifiedBy>clive lightfoot</cp:lastModifiedBy>
  <dcterms:created xsi:type="dcterms:W3CDTF">2010-04-14T15:20:55Z</dcterms:created>
  <dcterms:modified xsi:type="dcterms:W3CDTF">2012-07-31T08:21:47Z</dcterms:modified>
  <cp:category/>
  <cp:version/>
  <cp:contentType/>
  <cp:contentStatus/>
</cp:coreProperties>
</file>